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nsan110\01_somu\02_財政係\総務０６\データ移行\R6\ほか\【高井会計依頼済み　9_11〆】令和４年度財政状況資料集（２回目（公会計分））の作成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22" r:id="rId14"/>
    <sheet name="施設類型別ストック情報分析表①" sheetId="23" r:id="rId15"/>
    <sheet name="施設類型別ストック情報分析表② " sheetId="24"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<sst xmlns="http://schemas.openxmlformats.org/spreadsheetml/2006/main" count="1201" uniqueCount="617">
  <si>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</si>
  <si>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</si>
  <si>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</si>
  <si>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</si>
  <si>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</si>
  <si>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</si>
  <si>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</si>
  <si>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</si>
  <si>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</si>
  <si>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</si>
  <si>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</si>
  <si>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</si>
  <si>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</si>
  <si>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</si>
  <si>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</si>
  <si>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</si>
  <si>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</si>
  <si>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</si>
  <si>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</si>
  <si>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</si>
  <si>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</si>
  <si>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</si>
  <si>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</si>
  <si>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</si>
  <si>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</si>
  <si>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</si>
  <si>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</si>
  <si>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</si>
  <si>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</si>
  <si>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</si>
  <si>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</si>
  <si>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</si>
  <si>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</si>
  <si>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</si>
  <si>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</si>
  <si>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</si>
  <si>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</si>
  <si>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</si>
  <si>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</si>
  <si>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</si>
  <si>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</si>
  <si>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</si>
  <si>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</si>
  <si>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</si>
  <si>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</si>
  <si>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</si>
  <si>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</si>
  <si>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</si>
  <si>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</si>
  <si>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</si>
  <si>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</si>
  <si>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</si>
  <si>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</si>
  <si>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</si>
  <si>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</si>
  <si>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</si>
  <si>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</si>
  <si>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</si>
  <si>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</si>
  <si>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</si>
  <si>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</si>
  <si>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</si>
  <si>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</si>
  <si>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</si>
  <si>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</si>
  <si>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</si>
  <si>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</si>
  <si>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</si>
  <si>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</si>
  <si>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</si>
  <si>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</si>
  <si>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</si>
  <si>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</si>
  <si>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</si>
  <si>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</si>
  <si>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</si>
  <si>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</si>
  <si>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</si>
  <si>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</si>
  <si>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</si>
  <si>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</si>
  <si>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</si>
  <si>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</si>
  <si>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</si>
  <si>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</si>
  <si>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</si>
  <si>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</si>
  <si>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</si>
  <si>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</si>
  <si>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</si>
  <si>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</si>
  <si>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</si>
  <si>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</si>
  <si>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</si>
  <si>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</si>
  <si>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</si>
  <si>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</si>
  <si>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</si>
  <si>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</si>
  <si>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</si>
  <si>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</si>
  <si>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</si>
  <si>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</si>
  <si>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</si>
  <si>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</si>
  <si>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</si>
  <si>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</si>
  <si>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</si>
  <si>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</si>
  <si>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</si>
  <si>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</si>
  <si>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</si>
  <si>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</si>
  <si>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</si>
  <si>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</si>
  <si>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</si>
  <si>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</si>
  <si>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</si>
  <si>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</si>
  <si>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</si>
  <si>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</si>
  <si>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</si>
  <si>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</si>
  <si>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</si>
  <si>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</si>
  <si>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</si>
  <si>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</si>
  <si>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</si>
  <si>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</si>
  <si>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</si>
  <si>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</si>
  <si>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</si>
  <si>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</si>
  <si>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</si>
  <si>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</si>
  <si>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</si>
  <si>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</si>
  <si>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</si>
  <si>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</si>
  <si>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</si>
  <si>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</si>
  <si>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</si>
  <si>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</si>
  <si>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</si>
  <si>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</si>
  <si>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</si>
  <si>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</si>
  <si>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</si>
  <si>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</si>
  <si>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</si>
  <si>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</si>
  <si>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</si>
  <si>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</si>
  <si>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</si>
  <si>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</si>
  <si>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</si>
  <si>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</si>
  <si>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</si>
  <si>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</si>
  <si>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</si>
  <si>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</si>
  <si>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</si>
  <si>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</si>
  <si>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</si>
  <si>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</si>
  <si>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</si>
  <si>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</si>
  <si>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</si>
  <si>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</si>
  <si>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</si>
  <si>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</si>
  <si>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</si>
  <si>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</si>
  <si>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</si>
  <si>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</si>
  <si>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</si>
  <si>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</si>
  <si>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</si>
  <si>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</si>
  <si>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</si>
  <si>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</si>
  <si>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</si>
  <si>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</si>
  <si>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</si>
  <si>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</si>
  <si>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</si>
  <si>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</si>
  <si>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</si>
  <si>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</si>
  <si>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</si>
  <si>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</si>
  <si>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</si>
  <si>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</si>
  <si>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</si>
  <si>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</si>
  <si>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</si>
  <si>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</si>
  <si>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</si>
  <si>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</si>
  <si>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</si>
  <si>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</si>
  <si>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</si>
  <si>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</si>
  <si>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</si>
  <si>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</si>
  <si>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</si>
  <si>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</si>
  <si>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</si>
  <si>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</si>
  <si>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</si>
  <si>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</si>
  <si>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</si>
  <si>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</si>
  <si>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</si>
  <si>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</si>
  <si>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</si>
  <si>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</si>
  <si>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</si>
  <si>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岐阜県垂井町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</si>
  <si>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</si>
  <si>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</si>
  <si>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</si>
  <si>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</si>
  <si>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</si>
  <si>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</si>
  <si>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</si>
  <si>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</si>
  <si>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</si>
  <si>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</si>
  <si>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</si>
  <si>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</si>
  <si>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</si>
  <si>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</si>
  <si>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</si>
  <si>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</si>
  <si>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</si>
  <si>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</si>
  <si>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</si>
  <si>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</si>
  <si>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</si>
  <si>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</si>
  <si>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</si>
  <si>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</si>
  <si>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</si>
  <si>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</si>
  <si>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</si>
  <si>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</si>
  <si>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</si>
  <si>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</si>
  <si>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</si>
  <si>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</si>
  <si>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</si>
  <si>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</si>
  <si>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</si>
  <si>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</si>
  <si>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</si>
  <si>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</si>
  <si>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</si>
  <si>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</si>
  <si>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</si>
  <si>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</si>
  <si>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</si>
  <si>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</si>
  <si>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</si>
  <si>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</si>
  <si>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</si>
  <si>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</si>
  <si>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</si>
  <si>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</si>
  <si>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</si>
  <si>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</si>
  <si>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</si>
  <si>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</si>
  <si>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</si>
  <si>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</si>
  <si>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</si>
  <si>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</si>
  <si>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</si>
  <si>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</si>
  <si>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</si>
  <si>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</si>
  <si>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</si>
  <si>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</si>
  <si>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</si>
  <si>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</si>
  <si>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</si>
  <si>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</si>
  <si>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</si>
  <si>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</si>
  <si>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</si>
  <si>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</si>
  <si>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</si>
  <si>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</si>
  <si>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</si>
  <si>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</si>
  <si>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</si>
  <si>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</si>
  <si>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</si>
  <si>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</si>
  <si>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</si>
  <si>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</si>
  <si>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</si>
  <si>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</si>
  <si>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</si>
  <si>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</si>
  <si>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</si>
  <si>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</si>
  <si>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</si>
  <si>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</si>
  <si>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</si>
  <si>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</si>
  <si>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</si>
  <si>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</si>
  <si>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</si>
  <si>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</si>
  <si>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</si>
  <si>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</si>
  <si>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</si>
  <si>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</si>
  <si>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</si>
  <si>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</si>
  <si>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</si>
  <si>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</si>
  <si>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</si>
  <si>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</si>
  <si>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</si>
  <si>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</si>
  <si>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</si>
  <si>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</si>
  <si>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</si>
  <si>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</si>
  <si>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</si>
  <si>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</si>
  <si>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</si>
  <si>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</si>
  <si>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</si>
  <si>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</si>
  <si>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</si>
  <si>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</si>
  <si>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</si>
  <si>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</si>
  <si>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</si>
  <si>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</si>
  <si>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</si>
  <si>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</si>
  <si>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</si>
  <si>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</si>
  <si>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</si>
  <si>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</si>
  <si>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</si>
  <si>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</si>
  <si>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</si>
  <si>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</si>
  <si>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</si>
  <si>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</si>
  <si>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</si>
  <si>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</si>
  <si>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</si>
  <si>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</si>
  <si>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</si>
  <si>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</si>
  <si>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</si>
  <si>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</si>
  <si>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</si>
  <si>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</si>
  <si>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</si>
  <si>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</si>
  <si>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</si>
  <si>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</si>
  <si>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</si>
  <si>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</si>
  <si>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岐阜県垂井町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</si>
  <si>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</si>
  <si>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</si>
  <si>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</si>
  <si>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</si>
  <si>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</si>
  <si>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</si>
  <si>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</si>
  <si>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</si>
  <si>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</si>
  <si>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</si>
  <si>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</si>
  <si>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</si>
  <si>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</si>
  <si>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</si>
  <si>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</si>
  <si>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</si>
  <si>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</si>
  <si>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</si>
  <si>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</si>
  <si>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</si>
  <si>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</si>
  <si>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</si>
  <si>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</si>
  <si>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</si>
  <si>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</si>
  <si>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</si>
  <si>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</si>
  <si>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</si>
  <si>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</si>
  <si>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</si>
  <si>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</si>
  <si>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</si>
  <si>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</si>
  <si>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</si>
  <si>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</si>
  <si>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</si>
  <si>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</si>
  <si>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</si>
  <si>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</si>
  <si>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</si>
  <si>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</si>
  <si>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</si>
  <si>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</si>
  <si>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</si>
  <si>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</si>
  <si>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</si>
  <si>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</si>
  <si>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</si>
  <si>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</si>
  <si>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</si>
  <si>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</si>
  <si>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</si>
  <si>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</si>
  <si>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</si>
  <si>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</si>
  <si>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</si>
  <si>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</si>
  <si>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</si>
  <si>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</si>
  <si>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</si>
  <si>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</si>
  <si>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</si>
  <si>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</si>
  <si>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</si>
  <si>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</si>
  <si>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</si>
  <si>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</si>
  <si>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</si>
  <si>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</si>
  <si>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</si>
  <si>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</si>
  <si>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</si>
  <si>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</si>
  <si>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</si>
  <si>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</si>
  <si>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</si>
  <si>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</si>
  <si>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</si>
  <si>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</si>
  <si>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</si>
  <si>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</si>
  <si>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</si>
  <si>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</si>
  <si>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</si>
  <si>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</si>
  <si>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</si>
  <si>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</si>
  <si>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</si>
  <si>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</si>
  <si>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</si>
  <si>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</si>
  <si>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</si>
  <si>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</si>
  <si>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</si>
  <si>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</si>
  <si>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</si>
  <si>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</si>
  <si>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</si>
  <si>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</si>
  <si>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</si>
  <si>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</si>
  <si>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</si>
  <si>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</si>
  <si>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</si>
  <si>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</si>
  <si>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</si>
  <si>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</si>
  <si>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</si>
  <si>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</si>
  <si>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</si>
  <si>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</si>
  <si>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</si>
  <si>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</si>
  <si>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</si>
  <si>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</si>
  <si>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</si>
  <si>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</si>
  <si>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</si>
  <si>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</si>
  <si>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</si>
  <si>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</si>
  <si>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</si>
  <si>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</si>
  <si>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</si>
  <si>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</si>
  <si>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</si>
  <si>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</si>
  <si>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</si>
  <si>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</si>
  <si>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</si>
  <si>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</si>
  <si>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</si>
  <si>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</si>
  <si>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</si>
  <si>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</si>
  <si>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</si>
  <si>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</si>
  <si>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</si>
  <si>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</si>
  <si>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</si>
  <si>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</si>
  <si>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</si>
  <si>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</si>
  <si>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</si>
  <si>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</si>
  <si>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</si>
  <si>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</si>
  <si>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</si>
  <si>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</si>
  <si>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</si>
  <si>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</si>
  <si>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</si>
  <si>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</si>
  <si>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</si>
  <si>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</si>
  <si>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</si>
  <si>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</si>
  <si>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</si>
  <si>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</si>
  <si>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</si>
  <si>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</si>
  <si>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</si>
  <si>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</si>
  <si>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</si>
  <si>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</si>
  <si>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</si>
  <si>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</si>
  <si>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</si>
  <si>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</si>
  <si>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</si>
  <si>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</si>
  <si>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</si>
  <si>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</si>
  <si>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</si>
  <si>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</si>
  <si>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</si>
  <si>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</si>
  <si>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</si>
  <si>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</si>
  <si>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</si>
  <si>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</si>
  <si>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</si>
  <si>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</si>
  <si>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</si>
  <si>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</si>
  <si>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</si>
  <si>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</si>
  <si>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</si>
  <si>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</si>
  <si>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</si>
  <si>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</si>
  <si>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</si>
  <si>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</si>
  <si>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</si>
  <si>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3.21</t>
  </si>
  <si>
    <t>▲ 0.86</t>
  </si>
  <si>
    <t>▲ 1.18</t>
  </si>
  <si>
    <t>水道事業会計</t>
  </si>
  <si>
    <t>一般会計</t>
  </si>
  <si>
    <t>国民健康保険特別会計</t>
  </si>
  <si>
    <t>介護保険特別会計</t>
  </si>
  <si>
    <t>簡易水道特別会計</t>
  </si>
  <si>
    <t>公共下水道事業特別会計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</si>
  <si>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</si>
  <si>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</si>
  <si>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</si>
  <si>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</si>
  <si>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</si>
  <si>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</si>
  <si>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</si>
  <si>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</si>
  <si>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</si>
  <si>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</si>
  <si>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</si>
  <si>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</si>
  <si>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</si>
  <si>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</si>
  <si>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</si>
  <si>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</si>
  <si>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</si>
  <si>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</si>
  <si>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</si>
  <si>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基金からの繰入金９００００</t>
    <rPh sb="0" eb="2">
      <t>キキン</t>
    </rPh>
    <rPh sb="5" eb="6">
      <t>ク</t>
    </rPh>
    <rPh sb="6" eb="7">
      <t>イ</t>
    </rPh>
    <rPh sb="7" eb="8">
      <t>キン</t>
    </rPh>
    <phoneticPr fontId="2"/>
  </si>
  <si>
    <t>－</t>
    <phoneticPr fontId="2"/>
  </si>
  <si>
    <t>○</t>
    <phoneticPr fontId="2"/>
  </si>
  <si>
    <t>垂井町土地開発公社</t>
    <rPh sb="0" eb="3">
      <t>タルイチョウ</t>
    </rPh>
    <rPh sb="3" eb="9">
      <t>トチカイハツコウシャ</t>
    </rPh>
    <phoneticPr fontId="2"/>
  </si>
  <si>
    <t>公共施設整備基金</t>
    <rPh sb="0" eb="2">
      <t>コウキョウ</t>
    </rPh>
    <rPh sb="2" eb="4">
      <t>シセツ</t>
    </rPh>
    <rPh sb="4" eb="6">
      <t>セイビ</t>
    </rPh>
    <rPh sb="6" eb="8">
      <t>キキン</t>
    </rPh>
    <phoneticPr fontId="5"/>
  </si>
  <si>
    <t>森林環境譲与税基金</t>
    <rPh sb="0" eb="9">
      <t>シンリンカンキョウジョウヨゼイキキン</t>
    </rPh>
    <phoneticPr fontId="2"/>
  </si>
  <si>
    <t>公共下水道基金</t>
    <rPh sb="0" eb="2">
      <t>コウキョウ</t>
    </rPh>
    <rPh sb="2" eb="4">
      <t>ゲスイ</t>
    </rPh>
    <rPh sb="4" eb="5">
      <t>ミチ</t>
    </rPh>
    <rPh sb="5" eb="7">
      <t>キキン</t>
    </rPh>
    <phoneticPr fontId="2"/>
  </si>
  <si>
    <t>墓地公園管理基金</t>
    <rPh sb="0" eb="2">
      <t>ボチ</t>
    </rPh>
    <rPh sb="2" eb="4">
      <t>コウエン</t>
    </rPh>
    <rPh sb="4" eb="6">
      <t>カンリ</t>
    </rPh>
    <rPh sb="6" eb="8">
      <t>キキン</t>
    </rPh>
    <phoneticPr fontId="2"/>
  </si>
  <si>
    <t>ふるさと農村活性化対策基金</t>
    <rPh sb="4" eb="6">
      <t>ノウソン</t>
    </rPh>
    <rPh sb="6" eb="9">
      <t>カッセイカ</t>
    </rPh>
    <rPh sb="9" eb="11">
      <t>タイサク</t>
    </rPh>
    <rPh sb="11" eb="13">
      <t>キキン</t>
    </rPh>
    <phoneticPr fontId="2"/>
  </si>
  <si>
    <t>法非適用企業 基金から67繰入</t>
    <rPh sb="7" eb="9">
      <t>キキン</t>
    </rPh>
    <rPh sb="13" eb="15">
      <t>クリイ</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</si>
  <si>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</si>
  <si>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</si>
  <si>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</si>
  <si>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</si>
  <si>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に新庁舎建設事業債を発行したことにより、一時的に将来負担比率が増加した。令和2年度からは徐々に減少し、当年度の将来負担比率は前年度比で4.8ポイント減少している。しかし、一般会計における地方債発行収入は約6.2億円、地方債償還支出は約5.4億円であり、発行額が償還額を約0.8億円上回っている。今後、地方債の償還を進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</si>
  <si>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</si>
  <si>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</si>
  <si>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</si>
  <si>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</si>
  <si>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</si>
  <si>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</si>
  <si>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には、一般会計等の新庁舎建設事業債の発行により、将来負担比率が一時的に増加した。その後、将来負担比率は減少傾向を示し、本年度の将来負担比率は前年度比で4.8ポイント減少しているが、依然として類似団体内平均値を大幅に上回っている状況が続いている。当年度の実質公債費比率は3.8ポイントで、前年度比で1.0ポイント増加しているものの、類似団体の平均値を下回っており、良好な水準を維持している。</t>
    <rPh sb="104" eb="105">
      <t>ナイ</t>
    </rPh>
    <rPh sb="179" eb="181">
      <t>シタマワ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</si>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</sst>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86FA-4172-88DC-1298719822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80082</c:v>
                </c:pt>
                <c:pt idx="1">
                  <c:v>90653</c:v>
                </c:pt>
                <c:pt idx="2">
                  <c:v>43911</c:v>
                </c:pt>
                <c:pt idx="3">
                  <c:v>32855</c:v>
                </c:pt>
                <c:pt idx="4">
                  <c:v>47894</c:v>
                </c:pt>
              </c:numCache>
            </c:numRef>
          </c:val>
          <c:smooth val="0"/>
          <c:extLst>
            <c:ext xmlns:c16="http://schemas.microsoft.com/office/drawing/2014/chart" uri="{C3380CC4-5D6E-409C-BE32-E72D297353CC}">
              <c16:uniqueId val="{00000001-86FA-4172-88DC-1298719822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7.72</c:v>
                </c:pt>
                <c:pt idx="1">
                  <c:v>9.9</c:v>
                </c:pt>
                <c:pt idx="2">
                  <c:v>8.5299999999999994</c:v>
                </c:pt>
                <c:pt idx="3">
                  <c:v>9.2799999999999994</c:v>
                </c:pt>
                <c:pt idx="4">
                  <c:v>6.81</c:v>
                </c:pt>
              </c:numCache>
            </c:numRef>
          </c:val>
          <c:extLst>
            <c:ext xmlns:c16="http://schemas.microsoft.com/office/drawing/2014/chart" uri="{C3380CC4-5D6E-409C-BE32-E72D297353CC}">
              <c16:uniqueId val="{00000000-F34B-4252-9AF6-2CD35C4E5F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11.72</c:v>
                </c:pt>
                <c:pt idx="1">
                  <c:v>8.9600000000000009</c:v>
                </c:pt>
                <c:pt idx="2">
                  <c:v>13.7</c:v>
                </c:pt>
                <c:pt idx="3">
                  <c:v>19.72</c:v>
                </c:pt>
                <c:pt idx="4">
                  <c:v>21.41</c:v>
                </c:pt>
              </c:numCache>
            </c:numRef>
          </c:val>
          <c:extLst>
            <c:ext xmlns:c16="http://schemas.microsoft.com/office/drawing/2014/chart" uri="{C3380CC4-5D6E-409C-BE32-E72D297353CC}">
              <c16:uniqueId val="{00000001-F34B-4252-9AF6-2CD35C4E5F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-3.21</c:v>
                </c:pt>
                <c:pt idx="1">
                  <c:v>-0.86</c:v>
                </c:pt>
                <c:pt idx="2">
                  <c:v>4.42</c:v>
                </c:pt>
                <c:pt idx="3">
                  <c:v>7.91</c:v>
                </c:pt>
                <c:pt idx="4">
                  <c:v>-1.18</c:v>
                </c:pt>
              </c:numCache>
            </c:numRef>
          </c:val>
          <c:smooth val="0"/>
          <c:extLst>
            <c:ext xmlns:c16="http://schemas.microsoft.com/office/drawing/2014/chart" uri="{C3380CC4-5D6E-409C-BE32-E72D297353CC}">
              <c16:uniqueId val="{00000002-F34B-4252-9AF6-2CD35C4E5F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6EF-4638-A33B-37727BD58A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EF-4638-A33B-37727BD58AA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76EF-4638-A33B-37727BD58AA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0.22</c:v>
                </c:pt>
                <c:pt idx="2">
                  <c:v>#N/A</c:v>
                </c:pt>
                <c:pt idx="3">
                  <c:v>0.14000000000000001</c:v>
                </c:pt>
                <c:pt idx="4">
                  <c:v>#N/A</c:v>
                </c:pt>
                <c:pt idx="5">
                  <c:v>0.15</c:v>
                </c:pt>
                <c:pt idx="6">
                  <c:v>#N/A</c:v>
                </c:pt>
                <c:pt idx="7">
                  <c:v>0.14000000000000001</c:v>
                </c:pt>
                <c:pt idx="8">
                  <c:v>#N/A</c:v>
                </c:pt>
                <c:pt idx="9">
                  <c:v>0.19</c:v>
                </c:pt>
              </c:numCache>
            </c:numRef>
          </c:val>
          <c:extLst>
            <c:ext xmlns:c16="http://schemas.microsoft.com/office/drawing/2014/chart" uri="{C3380CC4-5D6E-409C-BE32-E72D297353CC}">
              <c16:uniqueId val="{00000003-76EF-4638-A33B-37727BD58AA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0.51</c:v>
                </c:pt>
                <c:pt idx="2">
                  <c:v>#N/A</c:v>
                </c:pt>
                <c:pt idx="3">
                  <c:v>0.52</c:v>
                </c:pt>
                <c:pt idx="4">
                  <c:v>#N/A</c:v>
                </c:pt>
                <c:pt idx="5">
                  <c:v>0.59</c:v>
                </c:pt>
                <c:pt idx="6">
                  <c:v>#N/A</c:v>
                </c:pt>
                <c:pt idx="7">
                  <c:v>0.43</c:v>
                </c:pt>
                <c:pt idx="8">
                  <c:v>#N/A</c:v>
                </c:pt>
                <c:pt idx="9">
                  <c:v>0.61</c:v>
                </c:pt>
              </c:numCache>
            </c:numRef>
          </c:val>
          <c:extLst>
            <c:ext xmlns:c16="http://schemas.microsoft.com/office/drawing/2014/chart" uri="{C3380CC4-5D6E-409C-BE32-E72D297353CC}">
              <c16:uniqueId val="{00000004-76EF-4638-A33B-37727BD58AAD}"/>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0.15</c:v>
                </c:pt>
                <c:pt idx="4">
                  <c:v>#N/A</c:v>
                </c:pt>
                <c:pt idx="5">
                  <c:v>0.22</c:v>
                </c:pt>
                <c:pt idx="6">
                  <c:v>#N/A</c:v>
                </c:pt>
                <c:pt idx="7">
                  <c:v>0.09</c:v>
                </c:pt>
                <c:pt idx="8">
                  <c:v>#N/A</c:v>
                </c:pt>
                <c:pt idx="9">
                  <c:v>1.23</c:v>
                </c:pt>
              </c:numCache>
            </c:numRef>
          </c:val>
          <c:extLst>
            <c:ext xmlns:c16="http://schemas.microsoft.com/office/drawing/2014/chart" uri="{C3380CC4-5D6E-409C-BE32-E72D297353CC}">
              <c16:uniqueId val="{00000005-76EF-4638-A33B-37727BD58AA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3.18</c:v>
                </c:pt>
                <c:pt idx="2">
                  <c:v>#N/A</c:v>
                </c:pt>
                <c:pt idx="3">
                  <c:v>2.91</c:v>
                </c:pt>
                <c:pt idx="4">
                  <c:v>#N/A</c:v>
                </c:pt>
                <c:pt idx="5">
                  <c:v>2.57</c:v>
                </c:pt>
                <c:pt idx="6">
                  <c:v>#N/A</c:v>
                </c:pt>
                <c:pt idx="7">
                  <c:v>4.21</c:v>
                </c:pt>
                <c:pt idx="8">
                  <c:v>#N/A</c:v>
                </c:pt>
                <c:pt idx="9">
                  <c:v>3.7</c:v>
                </c:pt>
              </c:numCache>
            </c:numRef>
          </c:val>
          <c:extLst>
            <c:ext xmlns:c16="http://schemas.microsoft.com/office/drawing/2014/chart" uri="{C3380CC4-5D6E-409C-BE32-E72D297353CC}">
              <c16:uniqueId val="{00000006-76EF-4638-A33B-37727BD58AA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5.72</c:v>
                </c:pt>
                <c:pt idx="2">
                  <c:v>#N/A</c:v>
                </c:pt>
                <c:pt idx="3">
                  <c:v>5.44</c:v>
                </c:pt>
                <c:pt idx="4">
                  <c:v>#N/A</c:v>
                </c:pt>
                <c:pt idx="5">
                  <c:v>4.9400000000000004</c:v>
                </c:pt>
                <c:pt idx="6">
                  <c:v>#N/A</c:v>
                </c:pt>
                <c:pt idx="7">
                  <c:v>5.14</c:v>
                </c:pt>
                <c:pt idx="8">
                  <c:v>#N/A</c:v>
                </c:pt>
                <c:pt idx="9">
                  <c:v>4.45</c:v>
                </c:pt>
              </c:numCache>
            </c:numRef>
          </c:val>
          <c:extLst>
            <c:ext xmlns:c16="http://schemas.microsoft.com/office/drawing/2014/chart" uri="{C3380CC4-5D6E-409C-BE32-E72D297353CC}">
              <c16:uniqueId val="{00000007-76EF-4638-A33B-37727BD58A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7.71</c:v>
                </c:pt>
                <c:pt idx="2">
                  <c:v>#N/A</c:v>
                </c:pt>
                <c:pt idx="3">
                  <c:v>9.89</c:v>
                </c:pt>
                <c:pt idx="4">
                  <c:v>#N/A</c:v>
                </c:pt>
                <c:pt idx="5">
                  <c:v>8.52</c:v>
                </c:pt>
                <c:pt idx="6">
                  <c:v>#N/A</c:v>
                </c:pt>
                <c:pt idx="7">
                  <c:v>9.31</c:v>
                </c:pt>
                <c:pt idx="8">
                  <c:v>#N/A</c:v>
                </c:pt>
                <c:pt idx="9">
                  <c:v>6.81</c:v>
                </c:pt>
              </c:numCache>
            </c:numRef>
          </c:val>
          <c:extLst>
            <c:ext xmlns:c16="http://schemas.microsoft.com/office/drawing/2014/chart" uri="{C3380CC4-5D6E-409C-BE32-E72D297353CC}">
              <c16:uniqueId val="{00000008-76EF-4638-A33B-37727BD58A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9.3800000000000008</c:v>
                </c:pt>
                <c:pt idx="2">
                  <c:v>#N/A</c:v>
                </c:pt>
                <c:pt idx="3">
                  <c:v>9.99</c:v>
                </c:pt>
                <c:pt idx="4">
                  <c:v>#N/A</c:v>
                </c:pt>
                <c:pt idx="5">
                  <c:v>10.43</c:v>
                </c:pt>
                <c:pt idx="6">
                  <c:v>#N/A</c:v>
                </c:pt>
                <c:pt idx="7">
                  <c:v>10.54</c:v>
                </c:pt>
                <c:pt idx="8">
                  <c:v>#N/A</c:v>
                </c:pt>
                <c:pt idx="9">
                  <c:v>9.0399999999999991</c:v>
                </c:pt>
              </c:numCache>
            </c:numRef>
          </c:val>
          <c:extLst>
            <c:ext xmlns:c16="http://schemas.microsoft.com/office/drawing/2014/chart" uri="{C3380CC4-5D6E-409C-BE32-E72D297353CC}">
              <c16:uniqueId val="{00000009-76EF-4638-A33B-37727BD58A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659</c:v>
                </c:pt>
                <c:pt idx="5">
                  <c:v>653</c:v>
                </c:pt>
                <c:pt idx="8">
                  <c:v>653</c:v>
                </c:pt>
                <c:pt idx="11">
                  <c:v>671</c:v>
                </c:pt>
                <c:pt idx="14">
                  <c:v>695</c:v>
                </c:pt>
              </c:numCache>
            </c:numRef>
          </c:val>
          <c:extLst>
            <c:ext xmlns:c16="http://schemas.microsoft.com/office/drawing/2014/chart" uri="{C3380CC4-5D6E-409C-BE32-E72D297353CC}">
              <c16:uniqueId val="{00000000-B122-476B-A5B4-9A962FFF6E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22-476B-A5B4-9A962FFF6E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22-476B-A5B4-9A962FFF6E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23</c:v>
                </c:pt>
                <c:pt idx="6">
                  <c:v>25</c:v>
                </c:pt>
                <c:pt idx="9">
                  <c:v>25</c:v>
                </c:pt>
                <c:pt idx="12">
                  <c:v>25</c:v>
                </c:pt>
              </c:numCache>
            </c:numRef>
          </c:val>
          <c:extLst>
            <c:ext xmlns:c16="http://schemas.microsoft.com/office/drawing/2014/chart" uri="{C3380CC4-5D6E-409C-BE32-E72D297353CC}">
              <c16:uniqueId val="{00000003-B122-476B-A5B4-9A962FFF6E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371</c:v>
                </c:pt>
                <c:pt idx="3">
                  <c:v>365</c:v>
                </c:pt>
                <c:pt idx="6">
                  <c:v>387</c:v>
                </c:pt>
                <c:pt idx="9">
                  <c:v>397</c:v>
                </c:pt>
                <c:pt idx="12">
                  <c:v>433</c:v>
                </c:pt>
              </c:numCache>
            </c:numRef>
          </c:val>
          <c:extLst>
            <c:ext xmlns:c16="http://schemas.microsoft.com/office/drawing/2014/chart" uri="{C3380CC4-5D6E-409C-BE32-E72D297353CC}">
              <c16:uniqueId val="{00000004-B122-476B-A5B4-9A962FFF6E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22-476B-A5B4-9A962FFF6E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22-476B-A5B4-9A962FFF6E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394</c:v>
                </c:pt>
                <c:pt idx="3">
                  <c:v>385</c:v>
                </c:pt>
                <c:pt idx="6">
                  <c:v>395</c:v>
                </c:pt>
                <c:pt idx="9">
                  <c:v>458</c:v>
                </c:pt>
                <c:pt idx="12">
                  <c:v>552</c:v>
                </c:pt>
              </c:numCache>
            </c:numRef>
          </c:val>
          <c:extLst>
            <c:ext xmlns:c16="http://schemas.microsoft.com/office/drawing/2014/chart" uri="{C3380CC4-5D6E-409C-BE32-E72D297353CC}">
              <c16:uniqueId val="{00000007-B122-476B-A5B4-9A962FFF6E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127</c:v>
                </c:pt>
                <c:pt idx="2">
                  <c:v>#N/A</c:v>
                </c:pt>
                <c:pt idx="3">
                  <c:v>#N/A</c:v>
                </c:pt>
                <c:pt idx="4">
                  <c:v>120</c:v>
                </c:pt>
                <c:pt idx="5">
                  <c:v>#N/A</c:v>
                </c:pt>
                <c:pt idx="6">
                  <c:v>#N/A</c:v>
                </c:pt>
                <c:pt idx="7">
                  <c:v>154</c:v>
                </c:pt>
                <c:pt idx="8">
                  <c:v>#N/A</c:v>
                </c:pt>
                <c:pt idx="9">
                  <c:v>#N/A</c:v>
                </c:pt>
                <c:pt idx="10">
                  <c:v>209</c:v>
                </c:pt>
                <c:pt idx="11">
                  <c:v>#N/A</c:v>
                </c:pt>
                <c:pt idx="12">
                  <c:v>#N/A</c:v>
                </c:pt>
                <c:pt idx="13">
                  <c:v>315</c:v>
                </c:pt>
                <c:pt idx="14">
                  <c:v>#N/A</c:v>
                </c:pt>
              </c:numCache>
            </c:numRef>
          </c:val>
          <c:smooth val="0"/>
          <c:extLst>
            <c:ext xmlns:c16="http://schemas.microsoft.com/office/drawing/2014/chart" uri="{C3380CC4-5D6E-409C-BE32-E72D297353CC}">
              <c16:uniqueId val="{00000008-B122-476B-A5B4-9A962FFF6E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8687</c:v>
                </c:pt>
                <c:pt idx="5">
                  <c:v>8754</c:v>
                </c:pt>
                <c:pt idx="8">
                  <c:v>8724</c:v>
                </c:pt>
                <c:pt idx="11">
                  <c:v>8339</c:v>
                </c:pt>
                <c:pt idx="14">
                  <c:v>8689</c:v>
                </c:pt>
              </c:numCache>
            </c:numRef>
          </c:val>
          <c:extLst>
            <c:ext xmlns:c16="http://schemas.microsoft.com/office/drawing/2014/chart" uri="{C3380CC4-5D6E-409C-BE32-E72D297353CC}">
              <c16:uniqueId val="{00000000-C038-404E-B4C9-354E1014BD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38-404E-B4C9-354E1014BD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2184</c:v>
                </c:pt>
                <c:pt idx="5">
                  <c:v>1691</c:v>
                </c:pt>
                <c:pt idx="8">
                  <c:v>2067</c:v>
                </c:pt>
                <c:pt idx="11">
                  <c:v>2762</c:v>
                </c:pt>
                <c:pt idx="14">
                  <c:v>2987</c:v>
                </c:pt>
              </c:numCache>
            </c:numRef>
          </c:val>
          <c:extLst>
            <c:ext xmlns:c16="http://schemas.microsoft.com/office/drawing/2014/chart" uri="{C3380CC4-5D6E-409C-BE32-E72D297353CC}">
              <c16:uniqueId val="{00000002-C038-404E-B4C9-354E1014BD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38-404E-B4C9-354E1014BD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38-404E-B4C9-354E1014BD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499</c:v>
                </c:pt>
                <c:pt idx="3">
                  <c:v>0</c:v>
                </c:pt>
                <c:pt idx="6">
                  <c:v>0</c:v>
                </c:pt>
                <c:pt idx="9">
                  <c:v>0</c:v>
                </c:pt>
                <c:pt idx="12">
                  <c:v>0</c:v>
                </c:pt>
              </c:numCache>
            </c:numRef>
          </c:val>
          <c:extLst>
            <c:ext xmlns:c16="http://schemas.microsoft.com/office/drawing/2014/chart" uri="{C3380CC4-5D6E-409C-BE32-E72D297353CC}">
              <c16:uniqueId val="{00000005-C038-404E-B4C9-354E1014BD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1218</c:v>
                </c:pt>
                <c:pt idx="3">
                  <c:v>1273</c:v>
                </c:pt>
                <c:pt idx="6">
                  <c:v>1253</c:v>
                </c:pt>
                <c:pt idx="9">
                  <c:v>1258</c:v>
                </c:pt>
                <c:pt idx="12">
                  <c:v>1249</c:v>
                </c:pt>
              </c:numCache>
            </c:numRef>
          </c:val>
          <c:extLst>
            <c:ext xmlns:c16="http://schemas.microsoft.com/office/drawing/2014/chart" uri="{C3380CC4-5D6E-409C-BE32-E72D297353CC}">
              <c16:uniqueId val="{00000006-C038-404E-B4C9-354E1014BD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154</c:v>
                </c:pt>
                <c:pt idx="3">
                  <c:v>132</c:v>
                </c:pt>
                <c:pt idx="6">
                  <c:v>107</c:v>
                </c:pt>
                <c:pt idx="9">
                  <c:v>222</c:v>
                </c:pt>
                <c:pt idx="12">
                  <c:v>286</c:v>
                </c:pt>
              </c:numCache>
            </c:numRef>
          </c:val>
          <c:extLst>
            <c:ext xmlns:c16="http://schemas.microsoft.com/office/drawing/2014/chart" uri="{C3380CC4-5D6E-409C-BE32-E72D297353CC}">
              <c16:uniqueId val="{00000007-C038-404E-B4C9-354E1014BD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5388</c:v>
                </c:pt>
                <c:pt idx="3">
                  <c:v>5175</c:v>
                </c:pt>
                <c:pt idx="6">
                  <c:v>5089</c:v>
                </c:pt>
                <c:pt idx="9">
                  <c:v>5029</c:v>
                </c:pt>
                <c:pt idx="12">
                  <c:v>5120</c:v>
                </c:pt>
              </c:numCache>
            </c:numRef>
          </c:val>
          <c:extLst>
            <c:ext xmlns:c16="http://schemas.microsoft.com/office/drawing/2014/chart" uri="{C3380CC4-5D6E-409C-BE32-E72D297353CC}">
              <c16:uniqueId val="{00000008-C038-404E-B4C9-354E1014BD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38-404E-B4C9-354E1014BD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6755</c:v>
                </c:pt>
                <c:pt idx="3">
                  <c:v>7657</c:v>
                </c:pt>
                <c:pt idx="6">
                  <c:v>8023</c:v>
                </c:pt>
                <c:pt idx="9">
                  <c:v>8171</c:v>
                </c:pt>
                <c:pt idx="12">
                  <c:v>8253</c:v>
                </c:pt>
              </c:numCache>
            </c:numRef>
          </c:val>
          <c:extLst>
            <c:ext xmlns:c16="http://schemas.microsoft.com/office/drawing/2014/chart" uri="{C3380CC4-5D6E-409C-BE32-E72D297353CC}">
              <c16:uniqueId val="{0000000A-C038-404E-B4C9-354E1014BD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3143</c:v>
                </c:pt>
                <c:pt idx="2">
                  <c:v>#N/A</c:v>
                </c:pt>
                <c:pt idx="3">
                  <c:v>#N/A</c:v>
                </c:pt>
                <c:pt idx="4">
                  <c:v>3793</c:v>
                </c:pt>
                <c:pt idx="5">
                  <c:v>#N/A</c:v>
                </c:pt>
                <c:pt idx="6">
                  <c:v>#N/A</c:v>
                </c:pt>
                <c:pt idx="7">
                  <c:v>3682</c:v>
                </c:pt>
                <c:pt idx="8">
                  <c:v>#N/A</c:v>
                </c:pt>
                <c:pt idx="9">
                  <c:v>#N/A</c:v>
                </c:pt>
                <c:pt idx="10">
                  <c:v>3580</c:v>
                </c:pt>
                <c:pt idx="11">
                  <c:v>#N/A</c:v>
                </c:pt>
                <c:pt idx="12">
                  <c:v>#N/A</c:v>
                </c:pt>
                <c:pt idx="13">
                  <c:v>3232</c:v>
                </c:pt>
                <c:pt idx="14">
                  <c:v>#N/A</c:v>
                </c:pt>
              </c:numCache>
            </c:numRef>
          </c:val>
          <c:smooth val="0"/>
          <c:extLst>
            <c:ext xmlns:c16="http://schemas.microsoft.com/office/drawing/2014/chart" uri="{C3380CC4-5D6E-409C-BE32-E72D297353CC}">
              <c16:uniqueId val="{0000000B-C038-404E-B4C9-354E1014BD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866</c:v>
                </c:pt>
                <c:pt idx="1">
                  <c:v>1314</c:v>
                </c:pt>
                <c:pt idx="2">
                  <c:v>1408</c:v>
                </c:pt>
              </c:numCache>
            </c:numRef>
          </c:val>
          <c:extLst>
            <c:ext xmlns:c16="http://schemas.microsoft.com/office/drawing/2014/chart" uri="{C3380CC4-5D6E-409C-BE32-E72D297353CC}">
              <c16:uniqueId val="{00000000-4E4D-4627-A870-5BEADD01AC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109</c:v>
                </c:pt>
                <c:pt idx="1">
                  <c:v>109</c:v>
                </c:pt>
                <c:pt idx="2">
                  <c:v>109</c:v>
                </c:pt>
              </c:numCache>
            </c:numRef>
          </c:val>
          <c:extLst>
            <c:ext xmlns:c16="http://schemas.microsoft.com/office/drawing/2014/chart" uri="{C3380CC4-5D6E-409C-BE32-E72D297353CC}">
              <c16:uniqueId val="{00000001-4E4D-4627-A870-5BEADD01AC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571</c:v>
                </c:pt>
                <c:pt idx="1">
                  <c:v>785</c:v>
                </c:pt>
                <c:pt idx="2">
                  <c:v>887</c:v>
                </c:pt>
              </c:numCache>
            </c:numRef>
          </c:val>
          <c:extLst>
            <c:ext xmlns:c16="http://schemas.microsoft.com/office/drawing/2014/chart" uri="{C3380CC4-5D6E-409C-BE32-E72D297353CC}">
              <c16:uniqueId val="{00000002-4E4D-4627-A870-5BEADD01AC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294530228207364E-2"/>
                  <c:y val="-6.4739042105865174E-2"/>
                </c:manualLayout>
              </c:layout>
              <c:tx>
                <c:strRef>
                  <c:f>'公会計指標分析・財政指標組合せ分析表 '!$BP$50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{79C06CC3-55AC-44EB-A40C-573E917BA4DC}</c15:txfldGUID>
                      <c15:f>'公会計指標分析・財政指標組合せ分析表 '!$BP$50</c15:f>
                      <c15:dlblFieldTableCache>
                        <c:ptCount val="1"/>
                        <c:pt idx="0">
                          <c:v>H30</c:v>
                        </c:pt>
                      </c15:dlblFieldTableCache>
                    </c15:dlblFTEntry>
                  </c15:dlblFieldTable>
                  <c15:showDataLabelsRange val="0"/>
                </c:ext>
                <c:ext xmlns:c16="http://schemas.microsoft.com/office/drawing/2014/chart" uri="{C3380CC4-5D6E-409C-BE32-E72D297353CC}">
                  <c16:uniqueId val="{00000000-8ECA-4F30-9380-CE35330B3F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{6502FB7C-6DC4-43DA-BEA5-B4973CF27F67}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CA-4F30-9380-CE35330B3F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{902FA8FE-42C4-4E14-9F82-797A41CB1768}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CA-4F30-9380-CE35330B3F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{A5361934-5F84-41FC-9B0D-17B236FCF88B}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CA-4F30-9380-CE35330B3F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{494E2458-4CD2-494F-920D-31102BE3CF00}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CA-4F30-9380-CE35330B3F54}"/>
                </c:ext>
              </c:extLst>
            </c:dLbl>
            <c:dLbl>
              <c:idx val="8"/>
              <c:layout/>
              <c:tx>
                <c:strRef>
                  <c:f>'公会計指標分析・財政指標組合せ分析表 '!$BX$50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{89C79372-A548-428B-BE87-BB396C18BD3A}</c15:txfldGUID>
                      <c15:f>'公会計指標分析・財政指標組合せ分析表 '!$BX$50</c15:f>
                      <c15:dlblFieldTableCache>
                        <c:ptCount val="1"/>
                        <c:pt idx="0">
                          <c:v>R01</c:v>
                        </c:pt>
                      </c15:dlblFieldTableCache>
                    </c15:dlblFTEntry>
                  </c15:dlblFieldTable>
                  <c15:showDataLabelsRange val="0"/>
                </c:ext>
                <c:ext xmlns:c16="http://schemas.microsoft.com/office/drawing/2014/chart" uri="{C3380CC4-5D6E-409C-BE32-E72D297353CC}">
                  <c16:uniqueId val="{00000005-8ECA-4F30-9380-CE35330B3F54}"/>
                </c:ext>
              </c:extLst>
            </c:dLbl>
            <c:dLbl>
              <c:idx val="16"/>
              <c:layout/>
              <c:tx>
                <c:strRef>
                  <c:f>'公会計指標分析・財政指標組合せ分析表 '!$CF$50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{551D9ACB-50CF-4A51-80C6-401DB88D8871}</c15:txfldGUID>
                      <c15:f>'公会計指標分析・財政指標組合せ分析表 '!$CF$50</c15:f>
                      <c15:dlblFieldTableCache>
                        <c:ptCount val="1"/>
                        <c:pt idx="0">
                          <c:v>R02</c:v>
                        </c:pt>
                      </c15:dlblFieldTableCache>
                    </c15:dlblFTEntry>
                  </c15:dlblFieldTable>
                  <c15:showDataLabelsRange val="0"/>
                </c:ext>
                <c:ext xmlns:c16="http://schemas.microsoft.com/office/drawing/2014/chart" uri="{C3380CC4-5D6E-409C-BE32-E72D297353CC}">
                  <c16:uniqueId val="{00000006-8ECA-4F30-9380-CE35330B3F54}"/>
                </c:ext>
              </c:extLst>
            </c:dLbl>
            <c:dLbl>
              <c:idx val="24"/>
              <c:layout>
                <c:manualLayout>
                  <c:x val="-3.28664208915991E-2"/>
                  <c:y val="-6.4739042105865174E-2"/>
                </c:manualLayout>
              </c:layout>
              <c:tx>
                <c:strRef>
                  <c:f>'公会計指標分析・財政指標組合せ分析表 '!$CN$50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{80E0F753-0055-4113-9835-7342319A6025}</c15:txfldGUID>
                      <c15:f>'公会計指標分析・財政指標組合せ分析表 '!$CN$50</c15:f>
                      <c15:dlblFieldTableCache>
                        <c:ptCount val="1"/>
                        <c:pt idx="0">
                          <c:v>R03</c:v>
                        </c:pt>
                      </c15:dlblFieldTableCache>
                    </c15:dlblFTEntry>
                  </c15:dlblFieldTable>
                  <c15:showDataLabelsRange val="0"/>
                </c:ext>
                <c:ext xmlns:c16="http://schemas.microsoft.com/office/drawing/2014/chart" uri="{C3380CC4-5D6E-409C-BE32-E72D297353CC}">
                  <c16:uniqueId val="{00000007-8ECA-4F30-9380-CE35330B3F54}"/>
                </c:ext>
              </c:extLst>
            </c:dLbl>
            <c:dLbl>
              <c:idx val="32"/>
              <c:layout/>
              <c:tx>
                <c:strRef>
                  <c:f>'公会計指標分析・財政指標組合せ分析表 '!$CV$50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{054FC5DB-B833-48C1-9D5C-F25251B0FD9B}</c15:txfldGUID>
                      <c15:f>'公会計指標分析・財政指標組合せ分析表 '!$CV$50</c15:f>
                      <c15:dlblFieldTableCache>
                        <c:ptCount val="1"/>
                        <c:pt idx="0">
                          <c:v>R04</c:v>
                        </c:pt>
                      </c15:dlblFieldTableCache>
                    </c15:dlblFTEntry>
                  </c15:dlblFieldTable>
                  <c15:showDataLabelsRange val="0"/>
                </c:ext>
                <c:ext xmlns:c16="http://schemas.microsoft.com/office/drawing/2014/chart" uri="{C3380CC4-5D6E-409C-BE32-E72D297353CC}">
                  <c16:uniqueId val="{00000008-8ECA-4F30-9380-CE35330B3F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0">
                  <c:v>68.3</c:v>
                </c:pt>
                <c:pt idx="8">
                  <c:v>66.900000000000006</c:v>
                </c:pt>
                <c:pt idx="16">
                  <c:v>68.2</c:v>
                </c:pt>
                <c:pt idx="24">
                  <c:v>69.2</c:v>
                </c:pt>
                <c:pt idx="32">
                  <c:v>70.3</c:v>
                </c:pt>
              </c:numCache>
            </c:numRef>
          </c:xVal>
          <c:yVal>
            <c:numRef>
              <c:f>'公会計指標分析・財政指標組合せ分析表 '!$BP$51:$DC$51</c:f>
              <c:numCache>
                <c:formatCode>#,##0.0;"▲ "#,##0.0</c:formatCode>
                <c:ptCount val="40"/>
                <c:pt idx="0">
                  <c:v>58.2</c:v>
                </c:pt>
                <c:pt idx="8">
                  <c:v>71.2</c:v>
                </c:pt>
                <c:pt idx="16">
                  <c:v>64.900000000000006</c:v>
                </c:pt>
                <c:pt idx="24">
                  <c:v>59.7</c:v>
                </c:pt>
                <c:pt idx="32">
                  <c:v>54.9</c:v>
                </c:pt>
              </c:numCache>
            </c:numRef>
          </c:yVal>
          <c:smooth val="0"/>
          <c:extLst>
            <c:ext xmlns:c16="http://schemas.microsoft.com/office/drawing/2014/chart" uri="{C3380CC4-5D6E-409C-BE32-E72D297353CC}">
              <c16:uniqueId val="{00000009-8ECA-4F30-9380-CE35330B3F54}"/>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 '!$BP$50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{E31A779E-7298-42D5-8DDF-726A558DAAE5}</c15:txfldGUID>
                      <c15:f>'公会計指標分析・財政指標組合せ分析表 '!$BP$50</c15:f>
                      <c15:dlblFieldTableCache>
                        <c:ptCount val="1"/>
                        <c:pt idx="0">
                          <c:v>H30</c:v>
                        </c:pt>
                      </c15:dlblFieldTableCache>
                    </c15:dlblFTEntry>
                  </c15:dlblFieldTable>
                  <c15:showDataLabelsRange val="0"/>
                </c:ext>
                <c:ext xmlns:c16="http://schemas.microsoft.com/office/drawing/2014/chart" uri="{C3380CC4-5D6E-409C-BE32-E72D297353CC}">
                  <c16:uniqueId val="{0000000A-8ECA-4F30-9380-CE35330B3F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{07968DB8-F078-49AC-B7DC-062712D45F7B}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CA-4F30-9380-CE35330B3F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{5294945A-7889-4C04-86BF-22CECD5445F2}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CA-4F30-9380-CE35330B3F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{7AD1F4A0-C431-40D2-9888-B0CD52C1C464}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CA-4F30-9380-CE35330B3F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{E02F33C1-7D89-47D3-81F0-E1E00477588D}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CA-4F30-9380-CE35330B3F54}"/>
                </c:ext>
              </c:extLst>
            </c:dLbl>
            <c:dLbl>
              <c:idx val="8"/>
              <c:layout>
                <c:manualLayout>
                  <c:x val="-3.1359255137876435E-2"/>
                  <c:y val="-8.2414972837274794E-2"/>
                </c:manualLayout>
              </c:layout>
              <c:tx>
                <c:strRef>
                  <c:f>'公会計指標分析・財政指標組合せ分析表 '!$BX$50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{995CB6B6-B5EC-48B2-8973-EE6386FA7015}</c15:txfldGUID>
                      <c15:f>'公会計指標分析・財政指標組合せ分析表 '!$BX$50</c15:f>
                      <c15:dlblFieldTableCache>
                        <c:ptCount val="1"/>
                        <c:pt idx="0">
                          <c:v>R01</c:v>
                        </c:pt>
                      </c15:dlblFieldTableCache>
                    </c15:dlblFTEntry>
                  </c15:dlblFieldTable>
                  <c15:showDataLabelsRange val="0"/>
                </c:ext>
                <c:ext xmlns:c16="http://schemas.microsoft.com/office/drawing/2014/chart" uri="{C3380CC4-5D6E-409C-BE32-E72D297353CC}">
                  <c16:uniqueId val="{0000000F-8ECA-4F30-9380-CE35330B3F54}"/>
                </c:ext>
              </c:extLst>
            </c:dLbl>
            <c:dLbl>
              <c:idx val="16"/>
              <c:layout>
                <c:manualLayout>
                  <c:x val="-3.2672246162591886E-2"/>
                  <c:y val="-4.7063111374455603E-2"/>
                </c:manualLayout>
              </c:layout>
              <c:tx>
                <c:strRef>
                  <c:f>'公会計指標分析・財政指標組合せ分析表 '!$CF$50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{0FBC0CFE-F602-4D1C-9B86-F3ED2D3E1B0A}</c15:txfldGUID>
                      <c15:f>'公会計指標分析・財政指標組合せ分析表 '!$CF$50</c15:f>
                      <c15:dlblFieldTableCache>
                        <c:ptCount val="1"/>
                        <c:pt idx="0">
                          <c:v>R02</c:v>
                        </c:pt>
                      </c15:dlblFieldTableCache>
                    </c15:dlblFTEntry>
                  </c15:dlblFieldTable>
                  <c15:showDataLabelsRange val="0"/>
                </c:ext>
                <c:ext xmlns:c16="http://schemas.microsoft.com/office/drawing/2014/chart" uri="{C3380CC4-5D6E-409C-BE32-E72D297353CC}">
                  <c16:uniqueId val="{00000010-8ECA-4F30-9380-CE35330B3F54}"/>
                </c:ext>
              </c:extLst>
            </c:dLbl>
            <c:dLbl>
              <c:idx val="24"/>
              <c:layout/>
              <c:tx>
                <c:strRef>
                  <c:f>'公会計指標分析・財政指標組合せ分析表 '!$CN$50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{26B9251F-DFAE-474E-A426-5800BA5D2AA5}</c15:txfldGUID>
                      <c15:f>'公会計指標分析・財政指標組合せ分析表 '!$CN$50</c15:f>
                      <c15:dlblFieldTableCache>
                        <c:ptCount val="1"/>
                        <c:pt idx="0">
                          <c:v>R03</c:v>
                        </c:pt>
                      </c15:dlblFieldTableCache>
                    </c15:dlblFTEntry>
                  </c15:dlblFieldTable>
                  <c15:showDataLabelsRange val="0"/>
                </c:ext>
                <c:ext xmlns:c16="http://schemas.microsoft.com/office/drawing/2014/chart" uri="{C3380CC4-5D6E-409C-BE32-E72D297353CC}">
                  <c16:uniqueId val="{00000011-8ECA-4F30-9380-CE35330B3F54}"/>
                </c:ext>
              </c:extLst>
            </c:dLbl>
            <c:dLbl>
              <c:idx val="32"/>
              <c:layout/>
              <c:tx>
                <c:strRef>
                  <c:f>'公会計指標分析・財政指標組合せ分析表 '!$CV$50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{17CE7DC5-D528-4823-922F-D68E86C9A37E}</c15:txfldGUID>
                      <c15:f>'公会計指標分析・財政指標組合せ分析表 '!$CV$50</c15:f>
                      <c15:dlblFieldTableCache>
                        <c:ptCount val="1"/>
                        <c:pt idx="0">
                          <c:v>R04</c:v>
                        </c:pt>
                      </c15:dlblFieldTableCache>
                    </c15:dlblFTEntry>
                  </c15:dlblFieldTable>
                  <c15:showDataLabelsRange val="0"/>
                </c:ext>
                <c:ext xmlns:c16="http://schemas.microsoft.com/office/drawing/2014/chart" uri="{C3380CC4-5D6E-409C-BE32-E72D297353CC}">
                  <c16:uniqueId val="{00000012-8ECA-4F30-9380-CE35330B3F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0">
                  <c:v>60.2</c:v>
                </c:pt>
                <c:pt idx="8">
                  <c:v>61.3</c:v>
                </c:pt>
                <c:pt idx="16">
                  <c:v>62.2</c:v>
                </c:pt>
                <c:pt idx="24">
                  <c:v>63.6</c:v>
                </c:pt>
                <c:pt idx="32">
                  <c:v>64.7</c:v>
                </c:pt>
              </c:numCache>
            </c:numRef>
          </c:xVal>
          <c:yVal>
            <c:numRef>
              <c:f>'公会計指標分析・財政指標組合せ分析表 '!$BP$55:$DC$55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8ECA-4F30-9380-CE35330B3F5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{D99C7732-BE18-4772-8FE2-288A0567F899}</c15:txfldGUID>
                      <c15:f>'公会計指標分析・財政指標組合せ分析表 '!$BP$72</c15:f>
                      <c15:dlblFieldTableCache>
                        <c:ptCount val="1"/>
                        <c:pt idx="0">
                          <c:v>H30</c:v>
                        </c:pt>
                      </c15:dlblFieldTableCache>
                    </c15:dlblFTEntry>
                  </c15:dlblFieldTable>
                  <c15:showDataLabelsRange val="0"/>
                </c:ext>
                <c:ext xmlns:c16="http://schemas.microsoft.com/office/drawing/2014/chart" uri="{C3380CC4-5D6E-409C-BE32-E72D297353CC}">
                  <c16:uniqueId val="{00000000-4EBE-4CB6-A5D0-A95979168F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{602F12B8-E06F-4989-9A36-6AFFA768DCEB}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BE-4CB6-A5D0-A95979168F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{FDA133FD-F740-43D5-BE36-52B4FAFA9E87}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BE-4CB6-A5D0-A95979168F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{0DBC39A3-49AA-4133-A7AD-500715C9EEA6}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BE-4CB6-A5D0-A95979168F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{12A7C7FF-8C6F-46B5-AACF-51707399AB30}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BE-4CB6-A5D0-A95979168F30}"/>
                </c:ext>
              </c:extLst>
            </c:dLbl>
            <c:dLbl>
              <c:idx val="8"/>
              <c:layout/>
              <c:tx>
                <c:strRef>
                  <c:f>'公会計指標分析・財政指標組合せ分析表 '!$BX$72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{9BDD538A-A218-4245-B91D-3E81670B3151}</c15:txfldGUID>
                      <c15:f>'公会計指標分析・財政指標組合せ分析表 '!$BX$72</c15:f>
                      <c15:dlblFieldTableCache>
                        <c:ptCount val="1"/>
                        <c:pt idx="0">
                          <c:v>R01</c:v>
                        </c:pt>
                      </c15:dlblFieldTableCache>
                    </c15:dlblFTEntry>
                  </c15:dlblFieldTable>
                  <c15:showDataLabelsRange val="0"/>
                </c:ext>
                <c:ext xmlns:c16="http://schemas.microsoft.com/office/drawing/2014/chart" uri="{C3380CC4-5D6E-409C-BE32-E72D297353CC}">
                  <c16:uniqueId val="{00000005-4EBE-4CB6-A5D0-A95979168F30}"/>
                </c:ext>
              </c:extLst>
            </c:dLbl>
            <c:dLbl>
              <c:idx val="16"/>
              <c:layout/>
              <c:tx>
                <c:strRef>
                  <c:f>'公会計指標分析・財政指標組合せ分析表 '!$CF$72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{72FA4DE4-A740-4573-AD20-785816921850}</c15:txfldGUID>
                      <c15:f>'公会計指標分析・財政指標組合せ分析表 '!$CF$72</c15:f>
                      <c15:dlblFieldTableCache>
                        <c:ptCount val="1"/>
                        <c:pt idx="0">
                          <c:v>R02</c:v>
                        </c:pt>
                      </c15:dlblFieldTableCache>
                    </c15:dlblFTEntry>
                  </c15:dlblFieldTable>
                  <c15:showDataLabelsRange val="0"/>
                </c:ext>
                <c:ext xmlns:c16="http://schemas.microsoft.com/office/drawing/2014/chart" uri="{C3380CC4-5D6E-409C-BE32-E72D297353CC}">
                  <c16:uniqueId val="{00000006-4EBE-4CB6-A5D0-A95979168F30}"/>
                </c:ext>
              </c:extLst>
            </c:dLbl>
            <c:dLbl>
              <c:idx val="24"/>
              <c:layout/>
              <c:tx>
                <c:strRef>
                  <c:f>'公会計指標分析・財政指標組合せ分析表 '!$CN$72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{785E2727-F241-46E3-97F2-F8D8B526AAB9}</c15:txfldGUID>
                      <c15:f>'公会計指標分析・財政指標組合せ分析表 '!$CN$72</c15:f>
                      <c15:dlblFieldTableCache>
                        <c:ptCount val="1"/>
                        <c:pt idx="0">
                          <c:v>R03</c:v>
                        </c:pt>
                      </c15:dlblFieldTableCache>
                    </c15:dlblFTEntry>
                  </c15:dlblFieldTable>
                  <c15:showDataLabelsRange val="0"/>
                </c:ext>
                <c:ext xmlns:c16="http://schemas.microsoft.com/office/drawing/2014/chart" uri="{C3380CC4-5D6E-409C-BE32-E72D297353CC}">
                  <c16:uniqueId val="{00000007-4EBE-4CB6-A5D0-A95979168F30}"/>
                </c:ext>
              </c:extLst>
            </c:dLbl>
            <c:dLbl>
              <c:idx val="32"/>
              <c:layout/>
              <c:tx>
                <c:strRef>
                  <c:f>'公会計指標分析・財政指標組合せ分析表 '!$CV$72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{081BE9D8-7276-4DA1-B227-34A7BBE937E8}</c15:txfldGUID>
                      <c15:f>'公会計指標分析・財政指標組合せ分析表 '!$CV$72</c15:f>
                      <c15:dlblFieldTableCache>
                        <c:ptCount val="1"/>
                        <c:pt idx="0">
                          <c:v>R04</c:v>
                        </c:pt>
                      </c15:dlblFieldTableCache>
                    </c15:dlblFTEntry>
                  </c15:dlblFieldTable>
                  <c15:showDataLabelsRange val="0"/>
                </c:ext>
                <c:ext xmlns:c16="http://schemas.microsoft.com/office/drawing/2014/chart" uri="{C3380CC4-5D6E-409C-BE32-E72D297353CC}">
                  <c16:uniqueId val="{00000008-4EBE-4CB6-A5D0-A95979168F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2.2999999999999998</c:v>
                </c:pt>
                <c:pt idx="8">
                  <c:v>2.2000000000000002</c:v>
                </c:pt>
                <c:pt idx="16">
                  <c:v>2.4</c:v>
                </c:pt>
                <c:pt idx="24">
                  <c:v>2.8</c:v>
                </c:pt>
                <c:pt idx="32">
                  <c:v>3.8</c:v>
                </c:pt>
              </c:numCache>
            </c:numRef>
          </c:xVal>
          <c:yVal>
            <c:numRef>
              <c:f>'公会計指標分析・財政指標組合せ分析表 '!$BP$73:$DC$73</c:f>
              <c:numCache>
                <c:formatCode>#,##0.0;"▲ "#,##0.0</c:formatCode>
                <c:ptCount val="40"/>
                <c:pt idx="0">
                  <c:v>58.2</c:v>
                </c:pt>
                <c:pt idx="8">
                  <c:v>71.2</c:v>
                </c:pt>
                <c:pt idx="16">
                  <c:v>64.900000000000006</c:v>
                </c:pt>
                <c:pt idx="24">
                  <c:v>59.7</c:v>
                </c:pt>
                <c:pt idx="32">
                  <c:v>54.9</c:v>
                </c:pt>
              </c:numCache>
            </c:numRef>
          </c:yVal>
          <c:smooth val="0"/>
          <c:extLst>
            <c:ext xmlns:c16="http://schemas.microsoft.com/office/drawing/2014/chart" uri="{C3380CC4-5D6E-409C-BE32-E72D297353CC}">
              <c16:uniqueId val="{00000009-4EBE-4CB6-A5D0-A95979168F30}"/>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6.2416647087793951E-2"/>
                </c:manualLayout>
              </c:layout>
              <c:tx>
                <c:strRef>
                  <c:f>'公会計指標分析・財政指標組合せ分析表 '!$BP$72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{1C470479-6819-4F85-B245-4B763108CA3D}</c15:txfldGUID>
                      <c15:f>'公会計指標分析・財政指標組合せ分析表 '!$BP$72</c15:f>
                      <c15:dlblFieldTableCache>
                        <c:ptCount val="1"/>
                        <c:pt idx="0">
                          <c:v>H30</c:v>
                        </c:pt>
                      </c15:dlblFieldTableCache>
                    </c15:dlblFTEntry>
                  </c15:dlblFieldTable>
                  <c15:showDataLabelsRange val="0"/>
                </c:ext>
                <c:ext xmlns:c16="http://schemas.microsoft.com/office/drawing/2014/chart" uri="{C3380CC4-5D6E-409C-BE32-E72D297353CC}">
                  <c16:uniqueId val="{0000000A-4EBE-4CB6-A5D0-A95979168F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{1E27B8AF-5AFA-474B-90C3-5D2196EFA125}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BE-4CB6-A5D0-A95979168F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{90F28893-5EFA-4AFB-94EF-A5E0B6AA924A}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BE-4CB6-A5D0-A95979168F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{17DBBE63-28B5-43DC-8741-2DB5B719B2B6}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BE-4CB6-A5D0-A95979168F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{F6C3024E-A52E-4B9D-8DC3-D076B110995C}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BE-4CB6-A5D0-A95979168F30}"/>
                </c:ext>
              </c:extLst>
            </c:dLbl>
            <c:dLbl>
              <c:idx val="8"/>
              <c:layout>
                <c:manualLayout>
                  <c:x val="-2.5234563816980523E-2"/>
                  <c:y val="-6.2416647087793951E-2"/>
                </c:manualLayout>
              </c:layout>
              <c:tx>
                <c:strRef>
                  <c:f>'公会計指標分析・財政指標組合せ分析表 '!$BX$72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{BB4A6CE0-52D4-46AF-A0A6-06F91A2A5636}</c15:txfldGUID>
                      <c15:f>'公会計指標分析・財政指標組合せ分析表 '!$BX$72</c15:f>
                      <c15:dlblFieldTableCache>
                        <c:ptCount val="1"/>
                        <c:pt idx="0">
                          <c:v>R01</c:v>
                        </c:pt>
                      </c15:dlblFieldTableCache>
                    </c15:dlblFTEntry>
                  </c15:dlblFieldTable>
                  <c15:showDataLabelsRange val="0"/>
                </c:ext>
                <c:ext xmlns:c16="http://schemas.microsoft.com/office/drawing/2014/chart" uri="{C3380CC4-5D6E-409C-BE32-E72D297353CC}">
                  <c16:uniqueId val="{0000000F-4EBE-4CB6-A5D0-A95979168F30}"/>
                </c:ext>
              </c:extLst>
            </c:dLbl>
            <c:dLbl>
              <c:idx val="16"/>
              <c:layout>
                <c:manualLayout>
                  <c:x val="-4.490505736590121E-2"/>
                  <c:y val="-6.0636739189551155E-2"/>
                </c:manualLayout>
              </c:layout>
              <c:tx>
                <c:strRef>
                  <c:f>'公会計指標分析・財政指標組合せ分析表 '!$CF$72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{66D46B17-F27F-455B-A599-F910E0A873AE}</c15:txfldGUID>
                      <c15:f>'公会計指標分析・財政指標組合せ分析表 '!$CF$72</c15:f>
                      <c15:dlblFieldTableCache>
                        <c:ptCount val="1"/>
                        <c:pt idx="0">
                          <c:v>R02</c:v>
                        </c:pt>
                      </c15:dlblFieldTableCache>
                    </c15:dlblFTEntry>
                  </c15:dlblFieldTable>
                  <c15:showDataLabelsRange val="0"/>
                </c:ext>
                <c:ext xmlns:c16="http://schemas.microsoft.com/office/drawing/2014/chart" uri="{C3380CC4-5D6E-409C-BE32-E72D297353CC}">
                  <c16:uniqueId val="{00000010-4EBE-4CB6-A5D0-A95979168F30}"/>
                </c:ext>
              </c:extLst>
            </c:dLbl>
            <c:dLbl>
              <c:idx val="24"/>
              <c:layout>
                <c:manualLayout>
                  <c:x val="-1.8235628084250027E-2"/>
                  <c:y val="-6.4196212498467367E-2"/>
                </c:manualLayout>
              </c:layout>
              <c:tx>
                <c:strRef>
                  <c:f>'公会計指標分析・財政指標組合せ分析表 '!$CN$72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{E4025351-DAA4-42BA-9467-4A6708839DF9}</c15:txfldGUID>
                      <c15:f>'公会計指標分析・財政指標組合せ分析表 '!$CN$72</c15:f>
                      <c15:dlblFieldTableCache>
                        <c:ptCount val="1"/>
                        <c:pt idx="0">
                          <c:v>R03</c:v>
                        </c:pt>
                      </c15:dlblFieldTableCache>
                    </c15:dlblFTEntry>
                  </c15:dlblFieldTable>
                  <c15:showDataLabelsRange val="0"/>
                </c:ext>
                <c:ext xmlns:c16="http://schemas.microsoft.com/office/drawing/2014/chart" uri="{C3380CC4-5D6E-409C-BE32-E72D297353CC}">
                  <c16:uniqueId val="{00000011-4EBE-4CB6-A5D0-A95979168F30}"/>
                </c:ext>
              </c:extLst>
            </c:dLbl>
            <c:dLbl>
              <c:idx val="32"/>
              <c:layout/>
              <c:tx>
                <c:strRef>
                  <c:f>'公会計指標分析・財政指標組合せ分析表 '!$CV$72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{19FF1922-21AD-4AB0-A22A-C863BF53E00F}</c15:txfldGUID>
                      <c15:f>'公会計指標分析・財政指標組合せ分析表 '!$CV$72</c15:f>
                      <c15:dlblFieldTableCache>
                        <c:ptCount val="1"/>
                        <c:pt idx="0">
                          <c:v>R04</c:v>
                        </c:pt>
                      </c15:dlblFieldTableCache>
                    </c15:dlblFTEntry>
                  </c15:dlblFieldTable>
                  <c15:showDataLabelsRange val="0"/>
                </c:ext>
                <c:ext xmlns:c16="http://schemas.microsoft.com/office/drawing/2014/chart" uri="{C3380CC4-5D6E-409C-BE32-E72D297353CC}">
                  <c16:uniqueId val="{00000012-4EBE-4CB6-A5D0-A95979168F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6.7</c:v>
                </c:pt>
                <c:pt idx="8">
                  <c:v>6.6</c:v>
                </c:pt>
                <c:pt idx="16">
                  <c:v>5.9</c:v>
                </c:pt>
                <c:pt idx="24">
                  <c:v>5.9</c:v>
                </c:pt>
                <c:pt idx="32">
                  <c:v>6.1</c:v>
                </c:pt>
              </c:numCache>
            </c:numRef>
          </c:xVal>
          <c:yVal>
            <c:numRef>
              <c:f>'公会計指標分析・財政指標組合せ分析表 '!$BP$77:$DC$77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4EBE-4CB6-A5D0-A95979168F30}"/>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財政力指数は引き続き類似団体平均と近い数値で推移しており、令和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0.69</a:t>
          </a:r>
          <a:r>
            <a:rPr kumimoji="1" lang="ja-JP" altLang="ja-JP" sz="1100">
              <a:solidFill>
                <a:schemeClr val="dk1"/>
              </a:solidFill>
              <a:effectLst/>
              <a:latin typeface="+mn-lt"/>
              <a:ea typeface="+mn-ea"/>
              <a:cs typeface="+mn-cs"/>
            </a:rPr>
            <a:t>）については、類似団体平均より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低い値となった。この値は、全国平均及び岐阜県平均を上回っている。</a:t>
          </a:r>
          <a:endParaRPr lang="ja-JP" altLang="ja-JP" sz="1400">
            <a:effectLst/>
          </a:endParaRPr>
        </a:p>
        <a:p>
          <a:r>
            <a:rPr kumimoji="1" lang="ja-JP" altLang="ja-JP" sz="1100">
              <a:solidFill>
                <a:schemeClr val="dk1"/>
              </a:solidFill>
              <a:effectLst/>
              <a:latin typeface="+mn-lt"/>
              <a:ea typeface="+mn-ea"/>
              <a:cs typeface="+mn-cs"/>
            </a:rPr>
            <a:t>当町の特徴として、特定の企業の業績により法人町民税の税収の増減が大きい傾向にある。自主財源確保のため企業誘致施策を推進するとともに、使用料・手数料の見直しをはじめとした行政改革を行う必要が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127000</xdr:rowOff>
    </xdr:to>
    <xdr:cxnSp macro="">
      <xdr:nvCxnSpPr>
        <xdr:cNvPr id="74" name="直線コネクタ 73"/>
        <xdr:cNvCxnSpPr/>
      </xdr:nvCxnSpPr>
      <xdr:spPr>
        <a:xfrm>
          <a:off x="3225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7" name="直線コネクタ 76"/>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80" name="直線コネクタ 79"/>
        <xdr:cNvCxnSpPr/>
      </xdr:nvCxnSpPr>
      <xdr:spPr>
        <a:xfrm flipV="1">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65512</xdr:rowOff>
    </xdr:from>
    <xdr:ext cx="762000" cy="259045"/>
    <xdr:sp macro="" textlink="">
      <xdr:nvSpPr>
        <xdr:cNvPr id="91" name="財政力該当値テキスト"/>
        <xdr:cNvSpPr txBox="1"/>
      </xdr:nvSpPr>
      <xdr:spPr>
        <a:xfrm>
          <a:off x="5041900" y="692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3" name="テキスト ボックス 92"/>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110870</xdr:rowOff>
    </xdr:from>
    <xdr:ext cx="762000" cy="259045"/>
    <xdr:sp macro="" textlink="">
      <xdr:nvSpPr>
        <xdr:cNvPr id="95" name="テキスト ボックス 94"/>
        <xdr:cNvSpPr txBox="1"/>
      </xdr:nvSpPr>
      <xdr:spPr>
        <a:xfrm>
          <a:off x="2844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令和４年度における当町の経常収支比率（</a:t>
          </a:r>
          <a:r>
            <a:rPr kumimoji="1" lang="en-US" altLang="ja-JP" sz="1100">
              <a:solidFill>
                <a:schemeClr val="dk1"/>
              </a:solidFill>
              <a:effectLst/>
              <a:latin typeface="+mn-lt"/>
              <a:ea typeface="+mn-ea"/>
              <a:cs typeface="+mn-cs"/>
            </a:rPr>
            <a:t>82.8%</a:t>
          </a:r>
          <a:r>
            <a:rPr kumimoji="1" lang="ja-JP" altLang="ja-JP" sz="1100">
              <a:solidFill>
                <a:schemeClr val="dk1"/>
              </a:solidFill>
              <a:effectLst/>
              <a:latin typeface="+mn-lt"/>
              <a:ea typeface="+mn-ea"/>
              <a:cs typeface="+mn-cs"/>
            </a:rPr>
            <a:t>）は、前年度より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ポイント増加したが全国・県・類似団体いずれの平均も下回る値となった。</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年度の比率が昨年より増加した要因としては、電気料金・公債費等の増加による経常一般財源支出（前年度から</a:t>
          </a:r>
          <a:r>
            <a:rPr kumimoji="1" lang="en-US" altLang="ja-JP" sz="1100">
              <a:solidFill>
                <a:schemeClr val="dk1"/>
              </a:solidFill>
              <a:effectLst/>
              <a:latin typeface="+mn-lt"/>
              <a:ea typeface="+mn-ea"/>
              <a:cs typeface="+mn-cs"/>
            </a:rPr>
            <a:t>39,229</a:t>
          </a:r>
          <a:r>
            <a:rPr kumimoji="1" lang="ja-JP" altLang="ja-JP" sz="1100">
              <a:solidFill>
                <a:schemeClr val="dk1"/>
              </a:solidFill>
              <a:effectLst/>
              <a:latin typeface="+mn-lt"/>
              <a:ea typeface="+mn-ea"/>
              <a:cs typeface="+mn-cs"/>
            </a:rPr>
            <a:t>千円の増）の増加と、地方交付税（前年度から</a:t>
          </a:r>
          <a:r>
            <a:rPr kumimoji="1" lang="en-US" altLang="ja-JP" sz="1100">
              <a:solidFill>
                <a:schemeClr val="dk1"/>
              </a:solidFill>
              <a:effectLst/>
              <a:latin typeface="+mn-lt"/>
              <a:ea typeface="+mn-ea"/>
              <a:cs typeface="+mn-cs"/>
            </a:rPr>
            <a:t>92,794</a:t>
          </a:r>
          <a:r>
            <a:rPr kumimoji="1" lang="ja-JP" altLang="ja-JP" sz="1100">
              <a:solidFill>
                <a:schemeClr val="dk1"/>
              </a:solidFill>
              <a:effectLst/>
              <a:latin typeface="+mn-lt"/>
              <a:ea typeface="+mn-ea"/>
              <a:cs typeface="+mn-cs"/>
            </a:rPr>
            <a:t>千円の減）による経常一般財源収入が減少したためである。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62</xdr:row>
      <xdr:rowOff>58928</xdr:rowOff>
    </xdr:to>
    <xdr:cxnSp macro="">
      <xdr:nvCxnSpPr>
        <xdr:cNvPr id="132" name="直線コネクタ 131"/>
        <xdr:cNvCxnSpPr/>
      </xdr:nvCxnSpPr>
      <xdr:spPr>
        <a:xfrm>
          <a:off x="4114800" y="105150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61</xdr:row>
      <xdr:rowOff>133858</xdr:rowOff>
    </xdr:to>
    <xdr:cxnSp macro="">
      <xdr:nvCxnSpPr>
        <xdr:cNvPr id="135" name="直線コネクタ 134"/>
        <xdr:cNvCxnSpPr/>
      </xdr:nvCxnSpPr>
      <xdr:spPr>
        <a:xfrm flipV="1">
          <a:off x="3225800" y="105150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61</xdr:row>
      <xdr:rowOff>162814</xdr:rowOff>
    </xdr:to>
    <xdr:cxnSp macro="">
      <xdr:nvCxnSpPr>
        <xdr:cNvPr id="138" name="直線コネクタ 137"/>
        <xdr:cNvCxnSpPr/>
      </xdr:nvCxnSpPr>
      <xdr:spPr>
        <a:xfrm flipV="1">
          <a:off x="2336800" y="1059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61</xdr:row>
      <xdr:rowOff>162814</xdr:rowOff>
    </xdr:to>
    <xdr:cxnSp macro="">
      <xdr:nvCxnSpPr>
        <xdr:cNvPr id="141" name="直線コネクタ 140"/>
        <xdr:cNvCxnSpPr/>
      </xdr:nvCxnSpPr>
      <xdr:spPr>
        <a:xfrm>
          <a:off x="1447800" y="1056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51" name="楕円 150"/>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2" name="財政構造の弾力性該当値テキスト"/>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3" name="楕円 152"/>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4" name="テキスト ボックス 153"/>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5" name="楕円 154"/>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6" name="テキスト ボックス 155"/>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112014</xdr:rowOff>
    </xdr:from>
    <xdr:to>
      <xdr:col>11</xdr:col>
      <xdr:colOff>82550</xdr:colOff>
      <xdr:row>62</xdr:row>
      <xdr:rowOff>42164</xdr:rowOff>
    </xdr:to>
    <xdr:sp macro="" textlink="">
      <xdr:nvSpPr>
        <xdr:cNvPr id="157" name="楕円 156"/>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52341</xdr:rowOff>
    </xdr:from>
    <xdr:ext cx="762000" cy="259045"/>
    <xdr:sp macro="" textlink="">
      <xdr:nvSpPr>
        <xdr:cNvPr id="158" name="テキスト ボックス 157"/>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9" name="楕円 158"/>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60" name="テキスト ボックス 15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当町の当該数値は全国・県・類似団体いずれの平均も下回っている。人件費については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も少ない職員数で業務を行っている結果であり、職員への負荷が懸念される。物件費については事務事業の見直しを行い、コスト削減に取り組んでいるが、施設の老朽化に伴う修繕・改修が増加している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に基づき、引き続き施設の計画的な改修や統合等を行っていく。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51619</xdr:rowOff>
    </xdr:from>
    <xdr:to>
      <xdr:col>23</xdr:col>
      <xdr:colOff>133350</xdr:colOff>
      <xdr:row>83</xdr:row>
      <xdr:rowOff>73174</xdr:rowOff>
    </xdr:to>
    <xdr:cxnSp macro="">
      <xdr:nvCxnSpPr>
        <xdr:cNvPr id="197" name="直線コネクタ 196"/>
        <xdr:cNvCxnSpPr/>
      </xdr:nvCxnSpPr>
      <xdr:spPr>
        <a:xfrm>
          <a:off x="4114800" y="14281969"/>
          <a:ext cx="8382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xdr:cNvSpPr txBox="1"/>
      </xdr:nvSpPr>
      <xdr:spPr>
        <a:xfrm>
          <a:off x="5041900" y="14406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61651</xdr:rowOff>
    </xdr:from>
    <xdr:to>
      <xdr:col>19</xdr:col>
      <xdr:colOff>133350</xdr:colOff>
      <xdr:row>83</xdr:row>
      <xdr:rowOff>51619</xdr:rowOff>
    </xdr:to>
    <xdr:cxnSp macro="">
      <xdr:nvCxnSpPr>
        <xdr:cNvPr id="200" name="直線コネクタ 199"/>
        <xdr:cNvCxnSpPr/>
      </xdr:nvCxnSpPr>
      <xdr:spPr>
        <a:xfrm>
          <a:off x="3225800" y="14120551"/>
          <a:ext cx="889000" cy="1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xdr:cNvSpPr txBox="1"/>
      </xdr:nvSpPr>
      <xdr:spPr>
        <a:xfrm>
          <a:off x="3733800" y="1444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136810</xdr:rowOff>
    </xdr:from>
    <xdr:to>
      <xdr:col>15</xdr:col>
      <xdr:colOff>82550</xdr:colOff>
      <xdr:row>82</xdr:row>
      <xdr:rowOff>61651</xdr:rowOff>
    </xdr:to>
    <xdr:cxnSp macro="">
      <xdr:nvCxnSpPr>
        <xdr:cNvPr id="203" name="直線コネクタ 202"/>
        <xdr:cNvCxnSpPr/>
      </xdr:nvCxnSpPr>
      <xdr:spPr>
        <a:xfrm>
          <a:off x="2336800" y="14024260"/>
          <a:ext cx="889000" cy="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xdr:cNvSpPr txBox="1"/>
      </xdr:nvSpPr>
      <xdr:spPr>
        <a:xfrm>
          <a:off x="2844800" y="1433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7852</xdr:rowOff>
    </xdr:from>
    <xdr:to>
      <xdr:col>11</xdr:col>
      <xdr:colOff>31750</xdr:colOff>
      <xdr:row>81</xdr:row>
      <xdr:rowOff>136810</xdr:rowOff>
    </xdr:to>
    <xdr:cxnSp macro="">
      <xdr:nvCxnSpPr>
        <xdr:cNvPr id="206" name="直線コネクタ 205"/>
        <xdr:cNvCxnSpPr/>
      </xdr:nvCxnSpPr>
      <xdr:spPr>
        <a:xfrm>
          <a:off x="1447800" y="13895302"/>
          <a:ext cx="889000" cy="1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xdr:cNvSpPr txBox="1"/>
      </xdr:nvSpPr>
      <xdr:spPr>
        <a:xfrm>
          <a:off x="1955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22906</xdr:rowOff>
    </xdr:from>
    <xdr:ext cx="762000" cy="259045"/>
    <xdr:sp macro="" textlink="">
      <xdr:nvSpPr>
        <xdr:cNvPr id="210" name="テキスト ボックス 209"/>
        <xdr:cNvSpPr txBox="1"/>
      </xdr:nvSpPr>
      <xdr:spPr>
        <a:xfrm>
          <a:off x="1066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22374</xdr:rowOff>
    </xdr:from>
    <xdr:to>
      <xdr:col>23</xdr:col>
      <xdr:colOff>184150</xdr:colOff>
      <xdr:row>83</xdr:row>
      <xdr:rowOff>123974</xdr:rowOff>
    </xdr:to>
    <xdr:sp macro="" textlink="">
      <xdr:nvSpPr>
        <xdr:cNvPr id="216" name="楕円 215"/>
        <xdr:cNvSpPr/>
      </xdr:nvSpPr>
      <xdr:spPr>
        <a:xfrm>
          <a:off x="4902200" y="142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38901</xdr:rowOff>
    </xdr:from>
    <xdr:ext cx="762000" cy="259045"/>
    <xdr:sp macro="" textlink="">
      <xdr:nvSpPr>
        <xdr:cNvPr id="217" name="人件費・物件費等の状況該当値テキスト"/>
        <xdr:cNvSpPr txBox="1"/>
      </xdr:nvSpPr>
      <xdr:spPr>
        <a:xfrm>
          <a:off x="5041900" y="14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819</xdr:rowOff>
    </xdr:from>
    <xdr:to>
      <xdr:col>19</xdr:col>
      <xdr:colOff>184150</xdr:colOff>
      <xdr:row>83</xdr:row>
      <xdr:rowOff>102419</xdr:rowOff>
    </xdr:to>
    <xdr:sp macro="" textlink="">
      <xdr:nvSpPr>
        <xdr:cNvPr id="218" name="楕円 217"/>
        <xdr:cNvSpPr/>
      </xdr:nvSpPr>
      <xdr:spPr>
        <a:xfrm>
          <a:off x="4064000" y="142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112596</xdr:rowOff>
    </xdr:from>
    <xdr:ext cx="736600" cy="259045"/>
    <xdr:sp macro="" textlink="">
      <xdr:nvSpPr>
        <xdr:cNvPr id="219" name="テキスト ボックス 218"/>
        <xdr:cNvSpPr txBox="1"/>
      </xdr:nvSpPr>
      <xdr:spPr>
        <a:xfrm>
          <a:off x="3733800" y="14000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10851</xdr:rowOff>
    </xdr:from>
    <xdr:to>
      <xdr:col>15</xdr:col>
      <xdr:colOff>133350</xdr:colOff>
      <xdr:row>82</xdr:row>
      <xdr:rowOff>112451</xdr:rowOff>
    </xdr:to>
    <xdr:sp macro="" textlink="">
      <xdr:nvSpPr>
        <xdr:cNvPr id="220" name="楕円 219"/>
        <xdr:cNvSpPr/>
      </xdr:nvSpPr>
      <xdr:spPr>
        <a:xfrm>
          <a:off x="3175000" y="140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122628</xdr:rowOff>
    </xdr:from>
    <xdr:ext cx="762000" cy="259045"/>
    <xdr:sp macro="" textlink="">
      <xdr:nvSpPr>
        <xdr:cNvPr id="221" name="テキスト ボックス 220"/>
        <xdr:cNvSpPr txBox="1"/>
      </xdr:nvSpPr>
      <xdr:spPr>
        <a:xfrm>
          <a:off x="2844800" y="1383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86010</xdr:rowOff>
    </xdr:from>
    <xdr:to>
      <xdr:col>11</xdr:col>
      <xdr:colOff>82550</xdr:colOff>
      <xdr:row>82</xdr:row>
      <xdr:rowOff>16160</xdr:rowOff>
    </xdr:to>
    <xdr:sp macro="" textlink="">
      <xdr:nvSpPr>
        <xdr:cNvPr id="222" name="楕円 221"/>
        <xdr:cNvSpPr/>
      </xdr:nvSpPr>
      <xdr:spPr>
        <a:xfrm>
          <a:off x="2286000" y="139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26337</xdr:rowOff>
    </xdr:from>
    <xdr:ext cx="762000" cy="259045"/>
    <xdr:sp macro="" textlink="">
      <xdr:nvSpPr>
        <xdr:cNvPr id="223" name="テキスト ボックス 222"/>
        <xdr:cNvSpPr txBox="1"/>
      </xdr:nvSpPr>
      <xdr:spPr>
        <a:xfrm>
          <a:off x="1955800" y="1374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128502</xdr:rowOff>
    </xdr:from>
    <xdr:to>
      <xdr:col>7</xdr:col>
      <xdr:colOff>31750</xdr:colOff>
      <xdr:row>81</xdr:row>
      <xdr:rowOff>58652</xdr:rowOff>
    </xdr:to>
    <xdr:sp macro="" textlink="">
      <xdr:nvSpPr>
        <xdr:cNvPr id="224" name="楕円 223"/>
        <xdr:cNvSpPr/>
      </xdr:nvSpPr>
      <xdr:spPr>
        <a:xfrm>
          <a:off x="1397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68829</xdr:rowOff>
    </xdr:from>
    <xdr:ext cx="762000" cy="259045"/>
    <xdr:sp macro="" textlink="">
      <xdr:nvSpPr>
        <xdr:cNvPr id="225" name="テキスト ボックス 224"/>
        <xdr:cNvSpPr txBox="1"/>
      </xdr:nvSpPr>
      <xdr:spPr>
        <a:xfrm>
          <a:off x="1066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当町のラスパイレス指数</a:t>
          </a:r>
          <a:r>
            <a:rPr kumimoji="1" lang="en-US" altLang="ja-JP" sz="1100">
              <a:solidFill>
                <a:schemeClr val="dk1"/>
              </a:solidFill>
              <a:effectLst/>
              <a:latin typeface="+mn-lt"/>
              <a:ea typeface="+mn-ea"/>
              <a:cs typeface="+mn-cs"/>
            </a:rPr>
            <a:t>(97.2</a:t>
          </a:r>
          <a:r>
            <a:rPr kumimoji="1" lang="ja-JP" altLang="ja-JP" sz="1100">
              <a:solidFill>
                <a:schemeClr val="dk1"/>
              </a:solidFill>
              <a:effectLst/>
              <a:latin typeface="+mn-lt"/>
              <a:ea typeface="+mn-ea"/>
              <a:cs typeface="+mn-cs"/>
            </a:rPr>
            <a:t>）は、全国町村平均より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ポイント高いが、類似団体平均より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ポイント低くなった。</a:t>
          </a:r>
          <a:endParaRPr lang="ja-JP" altLang="ja-JP" sz="1400">
            <a:effectLst/>
          </a:endParaRPr>
        </a:p>
        <a:p>
          <a:r>
            <a:rPr kumimoji="1" lang="ja-JP" altLang="ja-JP" sz="1100">
              <a:solidFill>
                <a:schemeClr val="dk1"/>
              </a:solidFill>
              <a:effectLst/>
              <a:latin typeface="+mn-lt"/>
              <a:ea typeface="+mn-ea"/>
              <a:cs typeface="+mn-cs"/>
            </a:rPr>
            <a:t>類似団体平均と近い値で推移しているため、国の動向を注視し、適正な給与水準を維持していく必要がある。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21166</xdr:rowOff>
    </xdr:to>
    <xdr:cxnSp macro="">
      <xdr:nvCxnSpPr>
        <xdr:cNvPr id="259" name="直線コネクタ 258"/>
        <xdr:cNvCxnSpPr/>
      </xdr:nvCxnSpPr>
      <xdr:spPr>
        <a:xfrm>
          <a:off x="16179800" y="147390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115005</xdr:rowOff>
    </xdr:to>
    <xdr:cxnSp macro="">
      <xdr:nvCxnSpPr>
        <xdr:cNvPr id="262" name="直線コネクタ 261"/>
        <xdr:cNvCxnSpPr/>
      </xdr:nvCxnSpPr>
      <xdr:spPr>
        <a:xfrm flipV="1">
          <a:off x="15290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115005</xdr:rowOff>
    </xdr:to>
    <xdr:cxnSp macro="">
      <xdr:nvCxnSpPr>
        <xdr:cNvPr id="265" name="直線コネクタ 264"/>
        <xdr:cNvCxnSpPr/>
      </xdr:nvCxnSpPr>
      <xdr:spPr>
        <a:xfrm>
          <a:off x="14401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88195</xdr:rowOff>
    </xdr:to>
    <xdr:cxnSp macro="">
      <xdr:nvCxnSpPr>
        <xdr:cNvPr id="268" name="直線コネクタ 267"/>
        <xdr:cNvCxnSpPr/>
      </xdr:nvCxnSpPr>
      <xdr:spPr>
        <a:xfrm flipV="1">
          <a:off x="13512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8" name="楕円 277"/>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9"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80" name="楕円 279"/>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81" name="テキスト ボックス 280"/>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2" name="楕円 281"/>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3" name="テキスト ボックス 282"/>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4" name="楕円 283"/>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5" name="テキスト ボックス 284"/>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6" name="楕円 285"/>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7" name="テキスト ボックス 28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当町は公立のこども園が多い（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園）ことから必要とされる職員数が多い一方、職員数は一貫して低い水準にあり、全国、県、類似団体いずれの平均も下回っている。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の目標値より少ない職員数で業務を行っているため、定年延長や施設の統廃合の影響も考慮して、計画的な任用を行っていく必要がある。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38372</xdr:rowOff>
    </xdr:to>
    <xdr:cxnSp macro="">
      <xdr:nvCxnSpPr>
        <xdr:cNvPr id="324" name="直線コネクタ 323"/>
        <xdr:cNvCxnSpPr/>
      </xdr:nvCxnSpPr>
      <xdr:spPr>
        <a:xfrm flipV="1">
          <a:off x="16179800" y="10491651"/>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21137</xdr:rowOff>
    </xdr:from>
    <xdr:to>
      <xdr:col>77</xdr:col>
      <xdr:colOff>44450</xdr:colOff>
      <xdr:row>61</xdr:row>
      <xdr:rowOff>38372</xdr:rowOff>
    </xdr:to>
    <xdr:cxnSp macro="">
      <xdr:nvCxnSpPr>
        <xdr:cNvPr id="327" name="直線コネクタ 326"/>
        <xdr:cNvCxnSpPr/>
      </xdr:nvCxnSpPr>
      <xdr:spPr>
        <a:xfrm>
          <a:off x="15290800" y="104795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xdr:cNvSpPr txBox="1"/>
      </xdr:nvSpPr>
      <xdr:spPr>
        <a:xfrm>
          <a:off x="15798800" y="10615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21137</xdr:rowOff>
    </xdr:to>
    <xdr:cxnSp macro="">
      <xdr:nvCxnSpPr>
        <xdr:cNvPr id="330" name="直線コネクタ 329"/>
        <xdr:cNvCxnSpPr/>
      </xdr:nvCxnSpPr>
      <xdr:spPr>
        <a:xfrm>
          <a:off x="14401800" y="1044511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32" name="テキスト ボックス 331"/>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60</xdr:row>
      <xdr:rowOff>158115</xdr:rowOff>
    </xdr:to>
    <xdr:cxnSp macro="">
      <xdr:nvCxnSpPr>
        <xdr:cNvPr id="333" name="直線コネクタ 332"/>
        <xdr:cNvCxnSpPr/>
      </xdr:nvCxnSpPr>
      <xdr:spPr>
        <a:xfrm>
          <a:off x="13512800" y="104364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7" name="テキスト ボックス 336"/>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43" name="楕円 342"/>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4" name="定員管理の状況該当値テキスト"/>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159022</xdr:rowOff>
    </xdr:from>
    <xdr:to>
      <xdr:col>77</xdr:col>
      <xdr:colOff>95250</xdr:colOff>
      <xdr:row>61</xdr:row>
      <xdr:rowOff>89172</xdr:rowOff>
    </xdr:to>
    <xdr:sp macro="" textlink="">
      <xdr:nvSpPr>
        <xdr:cNvPr id="345" name="楕円 344"/>
        <xdr:cNvSpPr/>
      </xdr:nvSpPr>
      <xdr:spPr>
        <a:xfrm>
          <a:off x="16129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99349</xdr:rowOff>
    </xdr:from>
    <xdr:ext cx="736600" cy="259045"/>
    <xdr:sp macro="" textlink="">
      <xdr:nvSpPr>
        <xdr:cNvPr id="346" name="テキスト ボックス 345"/>
        <xdr:cNvSpPr txBox="1"/>
      </xdr:nvSpPr>
      <xdr:spPr>
        <a:xfrm>
          <a:off x="15798800" y="1021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141787</xdr:rowOff>
    </xdr:from>
    <xdr:to>
      <xdr:col>73</xdr:col>
      <xdr:colOff>44450</xdr:colOff>
      <xdr:row>61</xdr:row>
      <xdr:rowOff>71937</xdr:rowOff>
    </xdr:to>
    <xdr:sp macro="" textlink="">
      <xdr:nvSpPr>
        <xdr:cNvPr id="347" name="楕円 346"/>
        <xdr:cNvSpPr/>
      </xdr:nvSpPr>
      <xdr:spPr>
        <a:xfrm>
          <a:off x="15240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82114</xdr:rowOff>
    </xdr:from>
    <xdr:ext cx="762000" cy="259045"/>
    <xdr:sp macro="" textlink="">
      <xdr:nvSpPr>
        <xdr:cNvPr id="348" name="テキスト ボックス 347"/>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9" name="楕円 348"/>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50" name="テキスト ボックス 349"/>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51" name="楕円 350"/>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52" name="テキスト ボックス 351"/>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年度の公債費の増加要因としては、元利償還金及び準元利償還金の合計が令和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1,009,822</a:t>
          </a:r>
          <a:r>
            <a:rPr kumimoji="1" lang="ja-JP" altLang="ja-JP" sz="1100">
              <a:solidFill>
                <a:schemeClr val="dk1"/>
              </a:solidFill>
              <a:effectLst/>
              <a:latin typeface="+mn-lt"/>
              <a:ea typeface="+mn-ea"/>
              <a:cs typeface="+mn-cs"/>
            </a:rPr>
            <a:t>千円（前年度から</a:t>
          </a:r>
          <a:r>
            <a:rPr kumimoji="1" lang="en-US" altLang="ja-JP" sz="1100">
              <a:solidFill>
                <a:schemeClr val="dk1"/>
              </a:solidFill>
              <a:effectLst/>
              <a:latin typeface="+mn-lt"/>
              <a:ea typeface="+mn-ea"/>
              <a:cs typeface="+mn-cs"/>
            </a:rPr>
            <a:t>129,456</a:t>
          </a:r>
          <a:r>
            <a:rPr kumimoji="1" lang="ja-JP" altLang="ja-JP" sz="1100">
              <a:solidFill>
                <a:schemeClr val="dk1"/>
              </a:solidFill>
              <a:effectLst/>
              <a:latin typeface="+mn-lt"/>
              <a:ea typeface="+mn-ea"/>
              <a:cs typeface="+mn-cs"/>
            </a:rPr>
            <a:t>千円の増）となったことによるもの。新庁舎建設事業の財源として発行された地方債をはじめとした令和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年度元利償還金の増額分が</a:t>
          </a:r>
          <a:r>
            <a:rPr kumimoji="1" lang="en-US" altLang="ja-JP" sz="1100">
              <a:solidFill>
                <a:schemeClr val="dk1"/>
              </a:solidFill>
              <a:effectLst/>
              <a:latin typeface="+mn-lt"/>
              <a:ea typeface="+mn-ea"/>
              <a:cs typeface="+mn-cs"/>
            </a:rPr>
            <a:t>93,883</a:t>
          </a:r>
          <a:r>
            <a:rPr kumimoji="1" lang="ja-JP" altLang="ja-JP" sz="1100">
              <a:solidFill>
                <a:schemeClr val="dk1"/>
              </a:solidFill>
              <a:effectLst/>
              <a:latin typeface="+mn-lt"/>
              <a:ea typeface="+mn-ea"/>
              <a:cs typeface="+mn-cs"/>
            </a:rPr>
            <a:t>千円となる。公債費への影響時期と影響額を見定め、公共事業の実施年度の平準化を図るなど、事業量をコントロールしていく必要がある。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30480</xdr:rowOff>
    </xdr:to>
    <xdr:cxnSp macro="">
      <xdr:nvCxnSpPr>
        <xdr:cNvPr id="385" name="直線コネクタ 384"/>
        <xdr:cNvCxnSpPr/>
      </xdr:nvCxnSpPr>
      <xdr:spPr>
        <a:xfrm>
          <a:off x="16179800" y="680804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121496</xdr:rowOff>
    </xdr:to>
    <xdr:cxnSp macro="">
      <xdr:nvCxnSpPr>
        <xdr:cNvPr id="388" name="直線コネクタ 387"/>
        <xdr:cNvCxnSpPr/>
      </xdr:nvCxnSpPr>
      <xdr:spPr>
        <a:xfrm>
          <a:off x="15290800" y="677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89323</xdr:rowOff>
    </xdr:to>
    <xdr:cxnSp macro="">
      <xdr:nvCxnSpPr>
        <xdr:cNvPr id="391" name="直線コネクタ 390"/>
        <xdr:cNvCxnSpPr/>
      </xdr:nvCxnSpPr>
      <xdr:spPr>
        <a:xfrm>
          <a:off x="14401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81280</xdr:rowOff>
    </xdr:to>
    <xdr:cxnSp macro="">
      <xdr:nvCxnSpPr>
        <xdr:cNvPr id="394" name="直線コネクタ 393"/>
        <xdr:cNvCxnSpPr/>
      </xdr:nvCxnSpPr>
      <xdr:spPr>
        <a:xfrm flipV="1">
          <a:off x="13512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5"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6" name="楕円 405"/>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7" name="テキスト ボックス 406"/>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8" name="楕円 407"/>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9" name="テキスト ボックス 408"/>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10" name="楕円 409"/>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411" name="テキスト ボックス 410"/>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12" name="楕円 411"/>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13" name="テキスト ボックス 412"/>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令和４年度は充当可能基金の増加（前年度か</a:t>
          </a:r>
          <a:r>
            <a:rPr kumimoji="1" lang="en-US" altLang="ja-JP" sz="1100">
              <a:solidFill>
                <a:schemeClr val="dk1"/>
              </a:solidFill>
              <a:effectLst/>
              <a:latin typeface="+mn-lt"/>
              <a:ea typeface="+mn-ea"/>
              <a:cs typeface="+mn-cs"/>
            </a:rPr>
            <a:t>225,325</a:t>
          </a:r>
          <a:r>
            <a:rPr kumimoji="1" lang="ja-JP" altLang="ja-JP" sz="1100">
              <a:solidFill>
                <a:schemeClr val="dk1"/>
              </a:solidFill>
              <a:effectLst/>
              <a:latin typeface="+mn-lt"/>
              <a:ea typeface="+mn-ea"/>
              <a:cs typeface="+mn-cs"/>
            </a:rPr>
            <a:t>千円の増加）及び基準財政需要額算入見込額の増加（前年度から</a:t>
          </a:r>
          <a:r>
            <a:rPr kumimoji="1" lang="en-US" altLang="ja-JP" sz="1100">
              <a:solidFill>
                <a:schemeClr val="dk1"/>
              </a:solidFill>
              <a:effectLst/>
              <a:latin typeface="+mn-lt"/>
              <a:ea typeface="+mn-ea"/>
              <a:cs typeface="+mn-cs"/>
            </a:rPr>
            <a:t>349,337</a:t>
          </a:r>
          <a:r>
            <a:rPr kumimoji="1" lang="ja-JP" altLang="ja-JP" sz="1100">
              <a:solidFill>
                <a:schemeClr val="dk1"/>
              </a:solidFill>
              <a:effectLst/>
              <a:latin typeface="+mn-lt"/>
              <a:ea typeface="+mn-ea"/>
              <a:cs typeface="+mn-cs"/>
            </a:rPr>
            <a:t>千円の増加）により将来負担比率は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ポイント減少した。おもに当町では交付税措置の高い起債を中心に借入を行ったことにより基準財政需要額算入見込額が増加した。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69046</xdr:rowOff>
    </xdr:from>
    <xdr:to>
      <xdr:col>81</xdr:col>
      <xdr:colOff>44450</xdr:colOff>
      <xdr:row>16</xdr:row>
      <xdr:rowOff>107654</xdr:rowOff>
    </xdr:to>
    <xdr:cxnSp macro="">
      <xdr:nvCxnSpPr>
        <xdr:cNvPr id="447" name="直線コネクタ 446"/>
        <xdr:cNvCxnSpPr/>
      </xdr:nvCxnSpPr>
      <xdr:spPr>
        <a:xfrm flipV="1">
          <a:off x="16179800" y="28122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107654</xdr:rowOff>
    </xdr:from>
    <xdr:to>
      <xdr:col>77</xdr:col>
      <xdr:colOff>44450</xdr:colOff>
      <xdr:row>16</xdr:row>
      <xdr:rowOff>149479</xdr:rowOff>
    </xdr:to>
    <xdr:cxnSp macro="">
      <xdr:nvCxnSpPr>
        <xdr:cNvPr id="450" name="直線コネクタ 449"/>
        <xdr:cNvCxnSpPr/>
      </xdr:nvCxnSpPr>
      <xdr:spPr>
        <a:xfrm flipV="1">
          <a:off x="15290800" y="2850854"/>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17</xdr:row>
      <xdr:rowOff>28702</xdr:rowOff>
    </xdr:to>
    <xdr:cxnSp macro="">
      <xdr:nvCxnSpPr>
        <xdr:cNvPr id="453" name="直線コネクタ 452"/>
        <xdr:cNvCxnSpPr/>
      </xdr:nvCxnSpPr>
      <xdr:spPr>
        <a:xfrm flipV="1">
          <a:off x="14401800" y="289267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95589</xdr:rowOff>
    </xdr:from>
    <xdr:to>
      <xdr:col>68</xdr:col>
      <xdr:colOff>152400</xdr:colOff>
      <xdr:row>17</xdr:row>
      <xdr:rowOff>28702</xdr:rowOff>
    </xdr:to>
    <xdr:cxnSp macro="">
      <xdr:nvCxnSpPr>
        <xdr:cNvPr id="456" name="直線コネクタ 455"/>
        <xdr:cNvCxnSpPr/>
      </xdr:nvCxnSpPr>
      <xdr:spPr>
        <a:xfrm>
          <a:off x="13512800" y="283878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18246</xdr:rowOff>
    </xdr:from>
    <xdr:to>
      <xdr:col>81</xdr:col>
      <xdr:colOff>95250</xdr:colOff>
      <xdr:row>16</xdr:row>
      <xdr:rowOff>119846</xdr:rowOff>
    </xdr:to>
    <xdr:sp macro="" textlink="">
      <xdr:nvSpPr>
        <xdr:cNvPr id="466" name="楕円 465"/>
        <xdr:cNvSpPr/>
      </xdr:nvSpPr>
      <xdr:spPr>
        <a:xfrm>
          <a:off x="16967200" y="2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161773</xdr:rowOff>
    </xdr:from>
    <xdr:ext cx="762000" cy="259045"/>
    <xdr:sp macro="" textlink="">
      <xdr:nvSpPr>
        <xdr:cNvPr id="467" name="将来負担の状況該当値テキスト"/>
        <xdr:cNvSpPr txBox="1"/>
      </xdr:nvSpPr>
      <xdr:spPr>
        <a:xfrm>
          <a:off x="17106900" y="273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56854</xdr:rowOff>
    </xdr:from>
    <xdr:to>
      <xdr:col>77</xdr:col>
      <xdr:colOff>95250</xdr:colOff>
      <xdr:row>16</xdr:row>
      <xdr:rowOff>158454</xdr:rowOff>
    </xdr:to>
    <xdr:sp macro="" textlink="">
      <xdr:nvSpPr>
        <xdr:cNvPr id="468" name="楕円 467"/>
        <xdr:cNvSpPr/>
      </xdr:nvSpPr>
      <xdr:spPr>
        <a:xfrm>
          <a:off x="16129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143231</xdr:rowOff>
    </xdr:from>
    <xdr:ext cx="736600" cy="259045"/>
    <xdr:sp macro="" textlink="">
      <xdr:nvSpPr>
        <xdr:cNvPr id="469" name="テキスト ボックス 468"/>
        <xdr:cNvSpPr txBox="1"/>
      </xdr:nvSpPr>
      <xdr:spPr>
        <a:xfrm>
          <a:off x="15798800" y="2886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98679</xdr:rowOff>
    </xdr:from>
    <xdr:to>
      <xdr:col>73</xdr:col>
      <xdr:colOff>44450</xdr:colOff>
      <xdr:row>17</xdr:row>
      <xdr:rowOff>28829</xdr:rowOff>
    </xdr:to>
    <xdr:sp macro="" textlink="">
      <xdr:nvSpPr>
        <xdr:cNvPr id="470" name="楕円 469"/>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13606</xdr:rowOff>
    </xdr:from>
    <xdr:ext cx="762000" cy="259045"/>
    <xdr:sp macro="" textlink="">
      <xdr:nvSpPr>
        <xdr:cNvPr id="471" name="テキスト ボックス 470"/>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149352</xdr:rowOff>
    </xdr:from>
    <xdr:to>
      <xdr:col>68</xdr:col>
      <xdr:colOff>203200</xdr:colOff>
      <xdr:row>17</xdr:row>
      <xdr:rowOff>79502</xdr:rowOff>
    </xdr:to>
    <xdr:sp macro="" textlink="">
      <xdr:nvSpPr>
        <xdr:cNvPr id="472" name="楕円 471"/>
        <xdr:cNvSpPr/>
      </xdr:nvSpPr>
      <xdr:spPr>
        <a:xfrm>
          <a:off x="1435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64279</xdr:rowOff>
    </xdr:from>
    <xdr:ext cx="762000" cy="259045"/>
    <xdr:sp macro="" textlink="">
      <xdr:nvSpPr>
        <xdr:cNvPr id="473" name="テキスト ボックス 472"/>
        <xdr:cNvSpPr txBox="1"/>
      </xdr:nvSpPr>
      <xdr:spPr>
        <a:xfrm>
          <a:off x="14020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44789</xdr:rowOff>
    </xdr:from>
    <xdr:to>
      <xdr:col>64</xdr:col>
      <xdr:colOff>152400</xdr:colOff>
      <xdr:row>16</xdr:row>
      <xdr:rowOff>146389</xdr:rowOff>
    </xdr:to>
    <xdr:sp macro="" textlink="">
      <xdr:nvSpPr>
        <xdr:cNvPr id="474" name="楕円 473"/>
        <xdr:cNvSpPr/>
      </xdr:nvSpPr>
      <xdr:spPr>
        <a:xfrm>
          <a:off x="13462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131166</xdr:rowOff>
    </xdr:from>
    <xdr:ext cx="762000" cy="259045"/>
    <xdr:sp macro="" textlink="">
      <xdr:nvSpPr>
        <xdr:cNvPr id="475" name="テキスト ボックス 474"/>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年度は人事院勧告に伴う給料、期末手当の増加により前年度より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引き続き国の動向を注視しながら、会計年度任用職員の待遇改善について取り組むとともに、業務効率化やＤＸの推進により人件費の削減を行う。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xdr:cNvCxnSpPr/>
      </xdr:nvCxnSpPr>
      <xdr:spPr>
        <a:xfrm>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165100</xdr:rowOff>
    </xdr:to>
    <xdr:cxnSp macro="">
      <xdr:nvCxnSpPr>
        <xdr:cNvPr id="69" name="直線コネクタ 68"/>
        <xdr:cNvCxnSpPr/>
      </xdr:nvCxnSpPr>
      <xdr:spPr>
        <a:xfrm flipV="1">
          <a:off x="3098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36</xdr:row>
      <xdr:rowOff>165100</xdr:rowOff>
    </xdr:to>
    <xdr:cxnSp macro="">
      <xdr:nvCxnSpPr>
        <xdr:cNvPr id="72" name="直線コネクタ 71"/>
        <xdr:cNvCxnSpPr/>
      </xdr:nvCxnSpPr>
      <xdr:spPr>
        <a:xfrm>
          <a:off x="2209800" y="60782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77470</xdr:rowOff>
    </xdr:to>
    <xdr:cxnSp macro="">
      <xdr:nvCxnSpPr>
        <xdr:cNvPr id="75" name="直線コネクタ 74"/>
        <xdr:cNvCxnSpPr/>
      </xdr:nvCxnSpPr>
      <xdr:spPr>
        <a:xfrm>
          <a:off x="1320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令和４年度の経常収支比率に占める物件費は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増加したものの全国・県・類似団体平均よりも低い値となった。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主な増加要因として、電気料金の高騰により需用費が</a:t>
          </a:r>
          <a:r>
            <a:rPr kumimoji="1" lang="en-US" altLang="ja-JP" sz="1300">
              <a:latin typeface="ＭＳ Ｐゴシック" panose="020B0600070205080204" pitchFamily="50" charset="-128"/>
              <a:ea typeface="ＭＳ Ｐゴシック" panose="020B0600070205080204" pitchFamily="50" charset="-128"/>
            </a:rPr>
            <a:t>114,678</a:t>
          </a:r>
          <a:r>
            <a:rPr kumimoji="1" lang="ja-JP" altLang="en-US" sz="1300">
              <a:latin typeface="ＭＳ Ｐゴシック" panose="020B0600070205080204" pitchFamily="50" charset="-128"/>
              <a:ea typeface="ＭＳ Ｐゴシック" panose="020B0600070205080204" pitchFamily="50" charset="-128"/>
            </a:rPr>
            <a:t>千円増加したことが、大きな要因となっている。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17</xdr:row>
      <xdr:rowOff>6350</xdr:rowOff>
    </xdr:to>
    <xdr:cxnSp macro="">
      <xdr:nvCxnSpPr>
        <xdr:cNvPr id="127" name="直線コネクタ 126"/>
        <xdr:cNvCxnSpPr/>
      </xdr:nvCxnSpPr>
      <xdr:spPr>
        <a:xfrm>
          <a:off x="15671800" y="2768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25400</xdr:rowOff>
    </xdr:to>
    <xdr:cxnSp macro="">
      <xdr:nvCxnSpPr>
        <xdr:cNvPr id="130" name="直線コネクタ 129"/>
        <xdr:cNvCxnSpPr/>
      </xdr:nvCxnSpPr>
      <xdr:spPr>
        <a:xfrm>
          <a:off x="14782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17</xdr:row>
      <xdr:rowOff>69850</xdr:rowOff>
    </xdr:to>
    <xdr:cxnSp macro="">
      <xdr:nvCxnSpPr>
        <xdr:cNvPr id="133" name="直線コネクタ 132"/>
        <xdr:cNvCxnSpPr/>
      </xdr:nvCxnSpPr>
      <xdr:spPr>
        <a:xfrm flipV="1">
          <a:off x="13893800" y="2768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69850</xdr:rowOff>
    </xdr:to>
    <xdr:cxnSp macro="">
      <xdr:nvCxnSpPr>
        <xdr:cNvPr id="136" name="直線コネクタ 135"/>
        <xdr:cNvCxnSpPr/>
      </xdr:nvCxnSpPr>
      <xdr:spPr>
        <a:xfrm>
          <a:off x="13004800" y="292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療養給付費や障害福祉サービス費等の経常的な支出が</a:t>
          </a:r>
          <a:r>
            <a:rPr kumimoji="1" lang="en-US" altLang="ja-JP" sz="1300">
              <a:latin typeface="ＭＳ Ｐゴシック" panose="020B0600070205080204" pitchFamily="50" charset="-128"/>
              <a:ea typeface="ＭＳ Ｐゴシック" panose="020B0600070205080204" pitchFamily="50" charset="-128"/>
            </a:rPr>
            <a:t>43,226</a:t>
          </a:r>
          <a:r>
            <a:rPr kumimoji="1" lang="ja-JP" altLang="en-US" sz="1300">
              <a:latin typeface="ＭＳ Ｐゴシック" panose="020B0600070205080204" pitchFamily="50" charset="-128"/>
              <a:ea typeface="ＭＳ Ｐゴシック" panose="020B0600070205080204" pitchFamily="50" charset="-128"/>
            </a:rPr>
            <a:t>千円増加したことにより、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ポイントの増加となった。今後も各種計画に基づき、適切な支給量でサービスを提供していく必要がある。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146050</xdr:rowOff>
    </xdr:to>
    <xdr:cxnSp macro="">
      <xdr:nvCxnSpPr>
        <xdr:cNvPr id="188" name="直線コネクタ 187"/>
        <xdr:cNvCxnSpPr/>
      </xdr:nvCxnSpPr>
      <xdr:spPr>
        <a:xfrm>
          <a:off x="3987800" y="9728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91" name="直線コネクタ 190"/>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60</xdr:row>
      <xdr:rowOff>31750</xdr:rowOff>
    </xdr:to>
    <xdr:cxnSp macro="">
      <xdr:nvCxnSpPr>
        <xdr:cNvPr id="194" name="直線コネクタ 193"/>
        <xdr:cNvCxnSpPr/>
      </xdr:nvCxnSpPr>
      <xdr:spPr>
        <a:xfrm flipV="1">
          <a:off x="2209800" y="97091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31750</xdr:rowOff>
    </xdr:to>
    <xdr:cxnSp macro="">
      <xdr:nvCxnSpPr>
        <xdr:cNvPr id="197" name="直線コネクタ 196"/>
        <xdr:cNvCxnSpPr/>
      </xdr:nvCxnSpPr>
      <xdr:spPr>
        <a:xfrm>
          <a:off x="1320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1" name="楕円 210"/>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2" name="テキスト ボックス 211"/>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3" name="楕円 212"/>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4" name="テキスト ボックス 213"/>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5" name="楕円 214"/>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6" name="テキスト ボックス 215"/>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年度におけるその他の経常収支比率（</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）は昨年より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昨年に引き続き岐阜県平均よりも高い値となった。その理由として、公共下水道事業をはじめとした特別会計への繰出金が占める割合が高いことがあげられる。公共下水道事業・農業集落排水事業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年度から地方公営企業法適用となるが、引き続き、経費削減と独立採算の原則を意識するよう要望するとともに、事業計画の検証を行っていく。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67128</xdr:rowOff>
    </xdr:from>
    <xdr:to>
      <xdr:col>82</xdr:col>
      <xdr:colOff>107950</xdr:colOff>
      <xdr:row>60</xdr:row>
      <xdr:rowOff>154215</xdr:rowOff>
    </xdr:to>
    <xdr:cxnSp macro="">
      <xdr:nvCxnSpPr>
        <xdr:cNvPr id="251" name="直線コネクタ 250"/>
        <xdr:cNvCxnSpPr/>
      </xdr:nvCxnSpPr>
      <xdr:spPr>
        <a:xfrm>
          <a:off x="15671800" y="10354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67128</xdr:rowOff>
    </xdr:from>
    <xdr:to>
      <xdr:col>78</xdr:col>
      <xdr:colOff>69850</xdr:colOff>
      <xdr:row>61</xdr:row>
      <xdr:rowOff>80735</xdr:rowOff>
    </xdr:to>
    <xdr:cxnSp macro="">
      <xdr:nvCxnSpPr>
        <xdr:cNvPr id="254" name="直線コネクタ 253"/>
        <xdr:cNvCxnSpPr/>
      </xdr:nvCxnSpPr>
      <xdr:spPr>
        <a:xfrm flipV="1">
          <a:off x="14782800" y="10354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61</xdr:row>
      <xdr:rowOff>80735</xdr:rowOff>
    </xdr:to>
    <xdr:cxnSp macro="">
      <xdr:nvCxnSpPr>
        <xdr:cNvPr id="257" name="直線コネクタ 256"/>
        <xdr:cNvCxnSpPr/>
      </xdr:nvCxnSpPr>
      <xdr:spPr>
        <a:xfrm>
          <a:off x="13893800" y="10408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154215</xdr:rowOff>
    </xdr:to>
    <xdr:cxnSp macro="">
      <xdr:nvCxnSpPr>
        <xdr:cNvPr id="260" name="直線コネクタ 259"/>
        <xdr:cNvCxnSpPr/>
      </xdr:nvCxnSpPr>
      <xdr:spPr>
        <a:xfrm flipV="1">
          <a:off x="13004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103415</xdr:rowOff>
    </xdr:from>
    <xdr:to>
      <xdr:col>82</xdr:col>
      <xdr:colOff>158750</xdr:colOff>
      <xdr:row>61</xdr:row>
      <xdr:rowOff>33565</xdr:rowOff>
    </xdr:to>
    <xdr:sp macro="" textlink="">
      <xdr:nvSpPr>
        <xdr:cNvPr id="270" name="楕円 269"/>
        <xdr:cNvSpPr/>
      </xdr:nvSpPr>
      <xdr:spPr>
        <a:xfrm>
          <a:off x="164592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11992</xdr:rowOff>
    </xdr:from>
    <xdr:ext cx="762000" cy="259045"/>
    <xdr:sp macro="" textlink="">
      <xdr:nvSpPr>
        <xdr:cNvPr id="271" name="その他該当値テキスト"/>
        <xdr:cNvSpPr txBox="1"/>
      </xdr:nvSpPr>
      <xdr:spPr>
        <a:xfrm>
          <a:off x="16598900" y="1029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16328</xdr:rowOff>
    </xdr:from>
    <xdr:to>
      <xdr:col>78</xdr:col>
      <xdr:colOff>120650</xdr:colOff>
      <xdr:row>60</xdr:row>
      <xdr:rowOff>117928</xdr:rowOff>
    </xdr:to>
    <xdr:sp macro="" textlink="">
      <xdr:nvSpPr>
        <xdr:cNvPr id="272" name="楕円 271"/>
        <xdr:cNvSpPr/>
      </xdr:nvSpPr>
      <xdr:spPr>
        <a:xfrm>
          <a:off x="15621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102705</xdr:rowOff>
    </xdr:from>
    <xdr:ext cx="736600" cy="259045"/>
    <xdr:sp macro="" textlink="">
      <xdr:nvSpPr>
        <xdr:cNvPr id="273" name="テキスト ボックス 272"/>
        <xdr:cNvSpPr txBox="1"/>
      </xdr:nvSpPr>
      <xdr:spPr>
        <a:xfrm>
          <a:off x="15290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29935</xdr:rowOff>
    </xdr:from>
    <xdr:to>
      <xdr:col>74</xdr:col>
      <xdr:colOff>31750</xdr:colOff>
      <xdr:row>61</xdr:row>
      <xdr:rowOff>131535</xdr:rowOff>
    </xdr:to>
    <xdr:sp macro="" textlink="">
      <xdr:nvSpPr>
        <xdr:cNvPr id="274" name="楕円 273"/>
        <xdr:cNvSpPr/>
      </xdr:nvSpPr>
      <xdr:spPr>
        <a:xfrm>
          <a:off x="14732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116312</xdr:rowOff>
    </xdr:from>
    <xdr:ext cx="762000" cy="259045"/>
    <xdr:sp macro="" textlink="">
      <xdr:nvSpPr>
        <xdr:cNvPr id="275" name="テキスト ボックス 274"/>
        <xdr:cNvSpPr txBox="1"/>
      </xdr:nvSpPr>
      <xdr:spPr>
        <a:xfrm>
          <a:off x="14401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6" name="楕円 275"/>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7" name="テキスト ボックス 276"/>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8" name="楕円 277"/>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9" name="テキスト ボックス 278"/>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年度の経常収支比率に占める補助費等は、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減少し、全国・県・類似団体平均よりも低い値となった。大きな要因としては不破消防組合の負担金が減少したため。（前年度比</a:t>
          </a:r>
          <a:r>
            <a:rPr kumimoji="1" lang="en-US" altLang="ja-JP" sz="1300">
              <a:latin typeface="ＭＳ Ｐゴシック" panose="020B0600070205080204" pitchFamily="50" charset="-128"/>
              <a:ea typeface="ＭＳ Ｐゴシック" panose="020B0600070205080204" pitchFamily="50" charset="-128"/>
            </a:rPr>
            <a:t>98,348</a:t>
          </a:r>
          <a:r>
            <a:rPr kumimoji="1" lang="ja-JP" altLang="en-US" sz="1300">
              <a:latin typeface="ＭＳ Ｐゴシック" panose="020B0600070205080204" pitchFamily="50" charset="-128"/>
              <a:ea typeface="ＭＳ Ｐゴシック" panose="020B0600070205080204" pitchFamily="50" charset="-128"/>
            </a:rPr>
            <a:t>千円の減少。）衛生関係や消防関係の一部事務組合負担金などが占める割合が高く、各組合に対してはその算出根拠と事業効果を明確にしていき、サンセット方式・ゼロサム方式の導入により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40132</xdr:rowOff>
    </xdr:to>
    <xdr:cxnSp macro="">
      <xdr:nvCxnSpPr>
        <xdr:cNvPr id="309" name="直線コネクタ 308"/>
        <xdr:cNvCxnSpPr/>
      </xdr:nvCxnSpPr>
      <xdr:spPr>
        <a:xfrm flipV="1">
          <a:off x="15671800" y="61346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40132</xdr:rowOff>
    </xdr:to>
    <xdr:cxnSp macro="">
      <xdr:nvCxnSpPr>
        <xdr:cNvPr id="312" name="直線コネクタ 311"/>
        <xdr:cNvCxnSpPr/>
      </xdr:nvCxnSpPr>
      <xdr:spPr>
        <a:xfrm>
          <a:off x="14782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26416</xdr:rowOff>
    </xdr:to>
    <xdr:cxnSp macro="">
      <xdr:nvCxnSpPr>
        <xdr:cNvPr id="315" name="直線コネクタ 314"/>
        <xdr:cNvCxnSpPr/>
      </xdr:nvCxnSpPr>
      <xdr:spPr>
        <a:xfrm flipV="1">
          <a:off x="13893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26416</xdr:rowOff>
    </xdr:to>
    <xdr:cxnSp macro="">
      <xdr:nvCxnSpPr>
        <xdr:cNvPr id="318" name="直線コネクタ 317"/>
        <xdr:cNvCxnSpPr/>
      </xdr:nvCxnSpPr>
      <xdr:spPr>
        <a:xfrm>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8" name="楕円 327"/>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9"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年度の経常収支比率に占める公債費の割合は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この値は、全国・県・類似団体平均のいずれの平均も下回っているが、平成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年から令和元年にかけて行った庁舎移転事業に係る元金償還が令和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年度から始まった。今後も引き続き計画的な起債発行による公債費のコントロールを行っていく。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75</xdr:row>
      <xdr:rowOff>37846</xdr:rowOff>
    </xdr:to>
    <xdr:cxnSp macro="">
      <xdr:nvCxnSpPr>
        <xdr:cNvPr id="368" name="直線コネクタ 367"/>
        <xdr:cNvCxnSpPr/>
      </xdr:nvCxnSpPr>
      <xdr:spPr>
        <a:xfrm>
          <a:off x="3987800" y="127411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xdr:rowOff>
    </xdr:from>
    <xdr:to>
      <xdr:col>19</xdr:col>
      <xdr:colOff>187325</xdr:colOff>
      <xdr:row>74</xdr:row>
      <xdr:rowOff>53848</xdr:rowOff>
    </xdr:to>
    <xdr:cxnSp macro="">
      <xdr:nvCxnSpPr>
        <xdr:cNvPr id="371" name="直線コネクタ 370"/>
        <xdr:cNvCxnSpPr/>
      </xdr:nvCxnSpPr>
      <xdr:spPr>
        <a:xfrm>
          <a:off x="3098800" y="12695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xdr:rowOff>
    </xdr:from>
    <xdr:to>
      <xdr:col>15</xdr:col>
      <xdr:colOff>98425</xdr:colOff>
      <xdr:row>74</xdr:row>
      <xdr:rowOff>17272</xdr:rowOff>
    </xdr:to>
    <xdr:cxnSp macro="">
      <xdr:nvCxnSpPr>
        <xdr:cNvPr id="374" name="直線コネクタ 373"/>
        <xdr:cNvCxnSpPr/>
      </xdr:nvCxnSpPr>
      <xdr:spPr>
        <a:xfrm flipV="1">
          <a:off x="2209800" y="12695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17272</xdr:rowOff>
    </xdr:from>
    <xdr:to>
      <xdr:col>11</xdr:col>
      <xdr:colOff>9525</xdr:colOff>
      <xdr:row>74</xdr:row>
      <xdr:rowOff>35560</xdr:rowOff>
    </xdr:to>
    <xdr:cxnSp macro="">
      <xdr:nvCxnSpPr>
        <xdr:cNvPr id="377" name="直線コネクタ 376"/>
        <xdr:cNvCxnSpPr/>
      </xdr:nvCxnSpPr>
      <xdr:spPr>
        <a:xfrm flipV="1">
          <a:off x="1320800" y="12704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87" name="楕円 386"/>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88" name="公債費該当値テキスト"/>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xdr:rowOff>
    </xdr:from>
    <xdr:to>
      <xdr:col>20</xdr:col>
      <xdr:colOff>38100</xdr:colOff>
      <xdr:row>74</xdr:row>
      <xdr:rowOff>104648</xdr:rowOff>
    </xdr:to>
    <xdr:sp macro="" textlink="">
      <xdr:nvSpPr>
        <xdr:cNvPr id="389" name="楕円 388"/>
        <xdr:cNvSpPr/>
      </xdr:nvSpPr>
      <xdr:spPr>
        <a:xfrm>
          <a:off x="3937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114825</xdr:rowOff>
    </xdr:from>
    <xdr:ext cx="736600" cy="259045"/>
    <xdr:sp macro="" textlink="">
      <xdr:nvSpPr>
        <xdr:cNvPr id="390" name="テキスト ボックス 389"/>
        <xdr:cNvSpPr txBox="1"/>
      </xdr:nvSpPr>
      <xdr:spPr>
        <a:xfrm>
          <a:off x="3606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128778</xdr:rowOff>
    </xdr:from>
    <xdr:to>
      <xdr:col>15</xdr:col>
      <xdr:colOff>149225</xdr:colOff>
      <xdr:row>74</xdr:row>
      <xdr:rowOff>58928</xdr:rowOff>
    </xdr:to>
    <xdr:sp macro="" textlink="">
      <xdr:nvSpPr>
        <xdr:cNvPr id="391" name="楕円 390"/>
        <xdr:cNvSpPr/>
      </xdr:nvSpPr>
      <xdr:spPr>
        <a:xfrm>
          <a:off x="3048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69105</xdr:rowOff>
    </xdr:from>
    <xdr:ext cx="762000" cy="259045"/>
    <xdr:sp macro="" textlink="">
      <xdr:nvSpPr>
        <xdr:cNvPr id="392" name="テキスト ボックス 391"/>
        <xdr:cNvSpPr txBox="1"/>
      </xdr:nvSpPr>
      <xdr:spPr>
        <a:xfrm>
          <a:off x="2717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137922</xdr:rowOff>
    </xdr:from>
    <xdr:to>
      <xdr:col>11</xdr:col>
      <xdr:colOff>60325</xdr:colOff>
      <xdr:row>74</xdr:row>
      <xdr:rowOff>68072</xdr:rowOff>
    </xdr:to>
    <xdr:sp macro="" textlink="">
      <xdr:nvSpPr>
        <xdr:cNvPr id="393" name="楕円 392"/>
        <xdr:cNvSpPr/>
      </xdr:nvSpPr>
      <xdr:spPr>
        <a:xfrm>
          <a:off x="2159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78249</xdr:rowOff>
    </xdr:from>
    <xdr:ext cx="762000" cy="259045"/>
    <xdr:sp macro="" textlink="">
      <xdr:nvSpPr>
        <xdr:cNvPr id="394" name="テキスト ボックス 393"/>
        <xdr:cNvSpPr txBox="1"/>
      </xdr:nvSpPr>
      <xdr:spPr>
        <a:xfrm>
          <a:off x="1828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95" name="楕円 394"/>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96" name="テキスト ボックス 395"/>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ポイント増加し、県平均より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本項目は類似団体平均と近い値で例年推移しているが、扶助費、繰出金、補助費など経常経費の増加に大きな影響を与える経費については注視していく必要がある。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42418</xdr:rowOff>
    </xdr:to>
    <xdr:cxnSp macro="">
      <xdr:nvCxnSpPr>
        <xdr:cNvPr id="427" name="直線コネクタ 426"/>
        <xdr:cNvCxnSpPr/>
      </xdr:nvCxnSpPr>
      <xdr:spPr>
        <a:xfrm>
          <a:off x="15671800" y="131572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51563</xdr:rowOff>
    </xdr:to>
    <xdr:cxnSp macro="">
      <xdr:nvCxnSpPr>
        <xdr:cNvPr id="430" name="直線コネクタ 429"/>
        <xdr:cNvCxnSpPr/>
      </xdr:nvCxnSpPr>
      <xdr:spPr>
        <a:xfrm flipV="1">
          <a:off x="14782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74422</xdr:rowOff>
    </xdr:to>
    <xdr:cxnSp macro="">
      <xdr:nvCxnSpPr>
        <xdr:cNvPr id="433" name="直線コネクタ 432"/>
        <xdr:cNvCxnSpPr/>
      </xdr:nvCxnSpPr>
      <xdr:spPr>
        <a:xfrm flipV="1">
          <a:off x="13893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74422</xdr:rowOff>
    </xdr:to>
    <xdr:cxnSp macro="">
      <xdr:nvCxnSpPr>
        <xdr:cNvPr id="436" name="直線コネクタ 435"/>
        <xdr:cNvCxnSpPr/>
      </xdr:nvCxnSpPr>
      <xdr:spPr>
        <a:xfrm>
          <a:off x="13004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6" name="楕円 445"/>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7" name="公債費以外該当値テキスト"/>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8" name="楕円 447"/>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9" name="テキスト ボックス 448"/>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0" name="楕円 449"/>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1" name="テキスト ボックス 450"/>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2" name="楕円 451"/>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3" name="テキスト ボックス 452"/>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4" name="楕円 453"/>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5" name="テキスト ボックス 454"/>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107817</xdr:rowOff>
    </xdr:from>
    <xdr:to>
      <xdr:col>29</xdr:col>
      <xdr:colOff>127000</xdr:colOff>
      <xdr:row>17</xdr:row>
      <xdr:rowOff>112846</xdr:rowOff>
    </xdr:to>
    <xdr:cxnSp macro="">
      <xdr:nvCxnSpPr>
        <xdr:cNvPr id="50" name="直線コネクタ 49"/>
        <xdr:cNvCxnSpPr/>
      </xdr:nvCxnSpPr>
      <xdr:spPr bwMode="auto">
        <a:xfrm flipV="1">
          <a:off x="5003800" y="3070092"/>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92593</xdr:rowOff>
    </xdr:from>
    <xdr:ext cx="762000" cy="259045"/>
    <xdr:sp macro="" textlink="">
      <xdr:nvSpPr>
        <xdr:cNvPr id="51" name="人口1人当たり決算額の推移平均値テキスト130"/>
        <xdr:cNvSpPr txBox="1"/>
      </xdr:nvSpPr>
      <xdr:spPr>
        <a:xfrm>
          <a:off x="5740400" y="305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112846</xdr:rowOff>
    </xdr:from>
    <xdr:to>
      <xdr:col>26</xdr:col>
      <xdr:colOff>50800</xdr:colOff>
      <xdr:row>18</xdr:row>
      <xdr:rowOff>17272</xdr:rowOff>
    </xdr:to>
    <xdr:cxnSp macro="">
      <xdr:nvCxnSpPr>
        <xdr:cNvPr id="53" name="直線コネクタ 52"/>
        <xdr:cNvCxnSpPr/>
      </xdr:nvCxnSpPr>
      <xdr:spPr bwMode="auto">
        <a:xfrm flipV="1">
          <a:off x="4305300" y="3075121"/>
          <a:ext cx="698500" cy="75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17272</xdr:rowOff>
    </xdr:from>
    <xdr:to>
      <xdr:col>22</xdr:col>
      <xdr:colOff>114300</xdr:colOff>
      <xdr:row>19</xdr:row>
      <xdr:rowOff>34989</xdr:rowOff>
    </xdr:to>
    <xdr:cxnSp macro="">
      <xdr:nvCxnSpPr>
        <xdr:cNvPr id="56" name="直線コネクタ 55"/>
        <xdr:cNvCxnSpPr/>
      </xdr:nvCxnSpPr>
      <xdr:spPr bwMode="auto">
        <a:xfrm flipV="1">
          <a:off x="3606800" y="3150997"/>
          <a:ext cx="698500" cy="18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34989</xdr:rowOff>
    </xdr:from>
    <xdr:to>
      <xdr:col>18</xdr:col>
      <xdr:colOff>177800</xdr:colOff>
      <xdr:row>19</xdr:row>
      <xdr:rowOff>85261</xdr:rowOff>
    </xdr:to>
    <xdr:cxnSp macro="">
      <xdr:nvCxnSpPr>
        <xdr:cNvPr id="59" name="直線コネクタ 58"/>
        <xdr:cNvCxnSpPr/>
      </xdr:nvCxnSpPr>
      <xdr:spPr bwMode="auto">
        <a:xfrm flipV="1">
          <a:off x="2908300" y="3340164"/>
          <a:ext cx="698500" cy="5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57017</xdr:rowOff>
    </xdr:from>
    <xdr:to>
      <xdr:col>29</xdr:col>
      <xdr:colOff>177800</xdr:colOff>
      <xdr:row>17</xdr:row>
      <xdr:rowOff>158617</xdr:rowOff>
    </xdr:to>
    <xdr:sp macro="" textlink="">
      <xdr:nvSpPr>
        <xdr:cNvPr id="69" name="楕円 68"/>
        <xdr:cNvSpPr/>
      </xdr:nvSpPr>
      <xdr:spPr bwMode="auto">
        <a:xfrm>
          <a:off x="5600700" y="30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73544</xdr:rowOff>
    </xdr:from>
    <xdr:ext cx="762000" cy="259045"/>
    <xdr:sp macro="" textlink="">
      <xdr:nvSpPr>
        <xdr:cNvPr id="70" name="人口1人当たり決算額の推移該当値テキスト130"/>
        <xdr:cNvSpPr txBox="1"/>
      </xdr:nvSpPr>
      <xdr:spPr>
        <a:xfrm>
          <a:off x="5740400" y="2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62046</xdr:rowOff>
    </xdr:from>
    <xdr:to>
      <xdr:col>26</xdr:col>
      <xdr:colOff>101600</xdr:colOff>
      <xdr:row>17</xdr:row>
      <xdr:rowOff>163646</xdr:rowOff>
    </xdr:to>
    <xdr:sp macro="" textlink="">
      <xdr:nvSpPr>
        <xdr:cNvPr id="71" name="楕円 70"/>
        <xdr:cNvSpPr/>
      </xdr:nvSpPr>
      <xdr:spPr bwMode="auto">
        <a:xfrm>
          <a:off x="4953000" y="302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2373</xdr:rowOff>
    </xdr:from>
    <xdr:ext cx="736600" cy="259045"/>
    <xdr:sp macro="" textlink="">
      <xdr:nvSpPr>
        <xdr:cNvPr id="72" name="テキスト ボックス 71"/>
        <xdr:cNvSpPr txBox="1"/>
      </xdr:nvSpPr>
      <xdr:spPr>
        <a:xfrm>
          <a:off x="4622800" y="279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137922</xdr:rowOff>
    </xdr:from>
    <xdr:to>
      <xdr:col>22</xdr:col>
      <xdr:colOff>165100</xdr:colOff>
      <xdr:row>18</xdr:row>
      <xdr:rowOff>68072</xdr:rowOff>
    </xdr:to>
    <xdr:sp macro="" textlink="">
      <xdr:nvSpPr>
        <xdr:cNvPr id="73" name="楕円 72"/>
        <xdr:cNvSpPr/>
      </xdr:nvSpPr>
      <xdr:spPr bwMode="auto">
        <a:xfrm>
          <a:off x="4254500" y="310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78249</xdr:rowOff>
    </xdr:from>
    <xdr:ext cx="762000" cy="259045"/>
    <xdr:sp macro="" textlink="">
      <xdr:nvSpPr>
        <xdr:cNvPr id="74" name="テキスト ボックス 73"/>
        <xdr:cNvSpPr txBox="1"/>
      </xdr:nvSpPr>
      <xdr:spPr>
        <a:xfrm>
          <a:off x="3924300" y="286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155639</xdr:rowOff>
    </xdr:from>
    <xdr:to>
      <xdr:col>19</xdr:col>
      <xdr:colOff>38100</xdr:colOff>
      <xdr:row>19</xdr:row>
      <xdr:rowOff>85789</xdr:rowOff>
    </xdr:to>
    <xdr:sp macro="" textlink="">
      <xdr:nvSpPr>
        <xdr:cNvPr id="75" name="楕円 74"/>
        <xdr:cNvSpPr/>
      </xdr:nvSpPr>
      <xdr:spPr bwMode="auto">
        <a:xfrm>
          <a:off x="3556000" y="328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70566</xdr:rowOff>
    </xdr:from>
    <xdr:ext cx="762000" cy="259045"/>
    <xdr:sp macro="" textlink="">
      <xdr:nvSpPr>
        <xdr:cNvPr id="76" name="テキスト ボックス 75"/>
        <xdr:cNvSpPr txBox="1"/>
      </xdr:nvSpPr>
      <xdr:spPr>
        <a:xfrm>
          <a:off x="3225800" y="33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34461</xdr:rowOff>
    </xdr:from>
    <xdr:to>
      <xdr:col>15</xdr:col>
      <xdr:colOff>101600</xdr:colOff>
      <xdr:row>19</xdr:row>
      <xdr:rowOff>136061</xdr:rowOff>
    </xdr:to>
    <xdr:sp macro="" textlink="">
      <xdr:nvSpPr>
        <xdr:cNvPr id="77" name="楕円 76"/>
        <xdr:cNvSpPr/>
      </xdr:nvSpPr>
      <xdr:spPr bwMode="auto">
        <a:xfrm>
          <a:off x="2857500" y="33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120838</xdr:rowOff>
    </xdr:from>
    <xdr:ext cx="762000" cy="259045"/>
    <xdr:sp macro="" textlink="">
      <xdr:nvSpPr>
        <xdr:cNvPr id="78" name="テキスト ボックス 77"/>
        <xdr:cNvSpPr txBox="1"/>
      </xdr:nvSpPr>
      <xdr:spPr>
        <a:xfrm>
          <a:off x="2527300" y="342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146088</xdr:rowOff>
    </xdr:from>
    <xdr:to>
      <xdr:col>29</xdr:col>
      <xdr:colOff>127000</xdr:colOff>
      <xdr:row>37</xdr:row>
      <xdr:rowOff>131725</xdr:rowOff>
    </xdr:to>
    <xdr:cxnSp macro="">
      <xdr:nvCxnSpPr>
        <xdr:cNvPr id="112" name="直線コネクタ 111"/>
        <xdr:cNvCxnSpPr/>
      </xdr:nvCxnSpPr>
      <xdr:spPr bwMode="auto">
        <a:xfrm flipV="1">
          <a:off x="5003800" y="7099338"/>
          <a:ext cx="647700" cy="15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131725</xdr:rowOff>
    </xdr:from>
    <xdr:to>
      <xdr:col>26</xdr:col>
      <xdr:colOff>50800</xdr:colOff>
      <xdr:row>37</xdr:row>
      <xdr:rowOff>214554</xdr:rowOff>
    </xdr:to>
    <xdr:cxnSp macro="">
      <xdr:nvCxnSpPr>
        <xdr:cNvPr id="115" name="直線コネクタ 114"/>
        <xdr:cNvCxnSpPr/>
      </xdr:nvCxnSpPr>
      <xdr:spPr bwMode="auto">
        <a:xfrm flipV="1">
          <a:off x="4305300" y="7256425"/>
          <a:ext cx="698500" cy="8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214554</xdr:rowOff>
    </xdr:from>
    <xdr:to>
      <xdr:col>22</xdr:col>
      <xdr:colOff>114300</xdr:colOff>
      <xdr:row>37</xdr:row>
      <xdr:rowOff>262407</xdr:rowOff>
    </xdr:to>
    <xdr:cxnSp macro="">
      <xdr:nvCxnSpPr>
        <xdr:cNvPr id="118" name="直線コネクタ 117"/>
        <xdr:cNvCxnSpPr/>
      </xdr:nvCxnSpPr>
      <xdr:spPr bwMode="auto">
        <a:xfrm flipV="1">
          <a:off x="3606800" y="7339254"/>
          <a:ext cx="698500" cy="4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256692</xdr:rowOff>
    </xdr:from>
    <xdr:to>
      <xdr:col>18</xdr:col>
      <xdr:colOff>177800</xdr:colOff>
      <xdr:row>37</xdr:row>
      <xdr:rowOff>262407</xdr:rowOff>
    </xdr:to>
    <xdr:cxnSp macro="">
      <xdr:nvCxnSpPr>
        <xdr:cNvPr id="121" name="直線コネクタ 120"/>
        <xdr:cNvCxnSpPr/>
      </xdr:nvCxnSpPr>
      <xdr:spPr bwMode="auto">
        <a:xfrm>
          <a:off x="2908300" y="7381392"/>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95288</xdr:rowOff>
    </xdr:from>
    <xdr:to>
      <xdr:col>29</xdr:col>
      <xdr:colOff>177800</xdr:colOff>
      <xdr:row>37</xdr:row>
      <xdr:rowOff>25438</xdr:rowOff>
    </xdr:to>
    <xdr:sp macro="" textlink="">
      <xdr:nvSpPr>
        <xdr:cNvPr id="131" name="楕円 130"/>
        <xdr:cNvSpPr/>
      </xdr:nvSpPr>
      <xdr:spPr bwMode="auto">
        <a:xfrm>
          <a:off x="5600700" y="704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67365</xdr:rowOff>
    </xdr:from>
    <xdr:ext cx="762000" cy="259045"/>
    <xdr:sp macro="" textlink="">
      <xdr:nvSpPr>
        <xdr:cNvPr id="132" name="人口1人当たり決算額の推移該当値テキスト445"/>
        <xdr:cNvSpPr txBox="1"/>
      </xdr:nvSpPr>
      <xdr:spPr>
        <a:xfrm>
          <a:off x="5740400" y="702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80925</xdr:rowOff>
    </xdr:from>
    <xdr:to>
      <xdr:col>26</xdr:col>
      <xdr:colOff>101600</xdr:colOff>
      <xdr:row>37</xdr:row>
      <xdr:rowOff>182525</xdr:rowOff>
    </xdr:to>
    <xdr:sp macro="" textlink="">
      <xdr:nvSpPr>
        <xdr:cNvPr id="133" name="楕円 132"/>
        <xdr:cNvSpPr/>
      </xdr:nvSpPr>
      <xdr:spPr bwMode="auto">
        <a:xfrm>
          <a:off x="4953000" y="72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167302</xdr:rowOff>
    </xdr:from>
    <xdr:ext cx="736600" cy="259045"/>
    <xdr:sp macro="" textlink="">
      <xdr:nvSpPr>
        <xdr:cNvPr id="134" name="テキスト ボックス 133"/>
        <xdr:cNvSpPr txBox="1"/>
      </xdr:nvSpPr>
      <xdr:spPr>
        <a:xfrm>
          <a:off x="4622800" y="729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163754</xdr:rowOff>
    </xdr:from>
    <xdr:to>
      <xdr:col>22</xdr:col>
      <xdr:colOff>165100</xdr:colOff>
      <xdr:row>37</xdr:row>
      <xdr:rowOff>265354</xdr:rowOff>
    </xdr:to>
    <xdr:sp macro="" textlink="">
      <xdr:nvSpPr>
        <xdr:cNvPr id="135" name="楕円 134"/>
        <xdr:cNvSpPr/>
      </xdr:nvSpPr>
      <xdr:spPr bwMode="auto">
        <a:xfrm>
          <a:off x="4254500" y="7288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250131</xdr:rowOff>
    </xdr:from>
    <xdr:ext cx="762000" cy="259045"/>
    <xdr:sp macro="" textlink="">
      <xdr:nvSpPr>
        <xdr:cNvPr id="136" name="テキスト ボックス 135"/>
        <xdr:cNvSpPr txBox="1"/>
      </xdr:nvSpPr>
      <xdr:spPr>
        <a:xfrm>
          <a:off x="3924300" y="73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211607</xdr:rowOff>
    </xdr:from>
    <xdr:to>
      <xdr:col>19</xdr:col>
      <xdr:colOff>38100</xdr:colOff>
      <xdr:row>37</xdr:row>
      <xdr:rowOff>313207</xdr:rowOff>
    </xdr:to>
    <xdr:sp macro="" textlink="">
      <xdr:nvSpPr>
        <xdr:cNvPr id="137" name="楕円 136"/>
        <xdr:cNvSpPr/>
      </xdr:nvSpPr>
      <xdr:spPr bwMode="auto">
        <a:xfrm>
          <a:off x="3556000" y="733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297984</xdr:rowOff>
    </xdr:from>
    <xdr:ext cx="762000" cy="259045"/>
    <xdr:sp macro="" textlink="">
      <xdr:nvSpPr>
        <xdr:cNvPr id="138" name="テキスト ボックス 137"/>
        <xdr:cNvSpPr txBox="1"/>
      </xdr:nvSpPr>
      <xdr:spPr>
        <a:xfrm>
          <a:off x="3225800" y="742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205892</xdr:rowOff>
    </xdr:from>
    <xdr:to>
      <xdr:col>15</xdr:col>
      <xdr:colOff>101600</xdr:colOff>
      <xdr:row>37</xdr:row>
      <xdr:rowOff>307492</xdr:rowOff>
    </xdr:to>
    <xdr:sp macro="" textlink="">
      <xdr:nvSpPr>
        <xdr:cNvPr id="139" name="楕円 138"/>
        <xdr:cNvSpPr/>
      </xdr:nvSpPr>
      <xdr:spPr bwMode="auto">
        <a:xfrm>
          <a:off x="2857500" y="733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292269</xdr:rowOff>
    </xdr:from>
    <xdr:ext cx="762000" cy="259045"/>
    <xdr:sp macro="" textlink="">
      <xdr:nvSpPr>
        <xdr:cNvPr id="140" name="テキスト ボックス 139"/>
        <xdr:cNvSpPr txBox="1"/>
      </xdr:nvSpPr>
      <xdr:spPr>
        <a:xfrm>
          <a:off x="2527300" y="741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38038</xdr:rowOff>
    </xdr:from>
    <xdr:to>
      <xdr:col>24</xdr:col>
      <xdr:colOff>63500</xdr:colOff>
      <xdr:row>36</xdr:row>
      <xdr:rowOff>50056</xdr:rowOff>
    </xdr:to>
    <xdr:cxnSp macro="">
      <xdr:nvCxnSpPr>
        <xdr:cNvPr id="63" name="直線コネクタ 62"/>
        <xdr:cNvCxnSpPr/>
      </xdr:nvCxnSpPr>
      <xdr:spPr>
        <a:xfrm flipV="1">
          <a:off x="3797300" y="6210238"/>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50056</xdr:rowOff>
    </xdr:from>
    <xdr:to>
      <xdr:col>19</xdr:col>
      <xdr:colOff>177800</xdr:colOff>
      <xdr:row>36</xdr:row>
      <xdr:rowOff>114228</xdr:rowOff>
    </xdr:to>
    <xdr:cxnSp macro="">
      <xdr:nvCxnSpPr>
        <xdr:cNvPr id="66" name="直線コネクタ 65"/>
        <xdr:cNvCxnSpPr/>
      </xdr:nvCxnSpPr>
      <xdr:spPr>
        <a:xfrm flipV="1">
          <a:off x="2908300" y="6222256"/>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114228</xdr:rowOff>
    </xdr:from>
    <xdr:to>
      <xdr:col>15</xdr:col>
      <xdr:colOff>50800</xdr:colOff>
      <xdr:row>38</xdr:row>
      <xdr:rowOff>64491</xdr:rowOff>
    </xdr:to>
    <xdr:cxnSp macro="">
      <xdr:nvCxnSpPr>
        <xdr:cNvPr id="69" name="直線コネクタ 68"/>
        <xdr:cNvCxnSpPr/>
      </xdr:nvCxnSpPr>
      <xdr:spPr>
        <a:xfrm flipV="1">
          <a:off x="2019300" y="6286428"/>
          <a:ext cx="889000" cy="29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64491</xdr:rowOff>
    </xdr:from>
    <xdr:to>
      <xdr:col>10</xdr:col>
      <xdr:colOff>114300</xdr:colOff>
      <xdr:row>38</xdr:row>
      <xdr:rowOff>102259</xdr:rowOff>
    </xdr:to>
    <xdr:cxnSp macro="">
      <xdr:nvCxnSpPr>
        <xdr:cNvPr id="72" name="直線コネクタ 71"/>
        <xdr:cNvCxnSpPr/>
      </xdr:nvCxnSpPr>
      <xdr:spPr>
        <a:xfrm flipV="1">
          <a:off x="1130300" y="6579591"/>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158688</xdr:rowOff>
    </xdr:from>
    <xdr:to>
      <xdr:col>24</xdr:col>
      <xdr:colOff>114300</xdr:colOff>
      <xdr:row>36</xdr:row>
      <xdr:rowOff>88838</xdr:rowOff>
    </xdr:to>
    <xdr:sp macro="" textlink="">
      <xdr:nvSpPr>
        <xdr:cNvPr id="82" name="楕円 81"/>
        <xdr:cNvSpPr/>
      </xdr:nvSpPr>
      <xdr:spPr>
        <a:xfrm>
          <a:off x="4584700" y="61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137115</xdr:rowOff>
    </xdr:from>
    <xdr:ext cx="534377" cy="259045"/>
    <xdr:sp macro="" textlink="">
      <xdr:nvSpPr>
        <xdr:cNvPr id="83" name="人件費該当値テキスト"/>
        <xdr:cNvSpPr txBox="1"/>
      </xdr:nvSpPr>
      <xdr:spPr>
        <a:xfrm>
          <a:off x="4686300" y="61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170706</xdr:rowOff>
    </xdr:from>
    <xdr:to>
      <xdr:col>20</xdr:col>
      <xdr:colOff>38100</xdr:colOff>
      <xdr:row>36</xdr:row>
      <xdr:rowOff>100856</xdr:rowOff>
    </xdr:to>
    <xdr:sp macro="" textlink="">
      <xdr:nvSpPr>
        <xdr:cNvPr id="84" name="楕円 83"/>
        <xdr:cNvSpPr/>
      </xdr:nvSpPr>
      <xdr:spPr>
        <a:xfrm>
          <a:off x="37465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91983</xdr:rowOff>
    </xdr:from>
    <xdr:ext cx="534377" cy="259045"/>
    <xdr:sp macro="" textlink="">
      <xdr:nvSpPr>
        <xdr:cNvPr id="85" name="テキスト ボックス 84"/>
        <xdr:cNvSpPr txBox="1"/>
      </xdr:nvSpPr>
      <xdr:spPr>
        <a:xfrm>
          <a:off x="3530111" y="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63428</xdr:rowOff>
    </xdr:from>
    <xdr:to>
      <xdr:col>15</xdr:col>
      <xdr:colOff>101600</xdr:colOff>
      <xdr:row>36</xdr:row>
      <xdr:rowOff>165028</xdr:rowOff>
    </xdr:to>
    <xdr:sp macro="" textlink="">
      <xdr:nvSpPr>
        <xdr:cNvPr id="86" name="楕円 85"/>
        <xdr:cNvSpPr/>
      </xdr:nvSpPr>
      <xdr:spPr>
        <a:xfrm>
          <a:off x="28575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156155</xdr:rowOff>
    </xdr:from>
    <xdr:ext cx="534377" cy="259045"/>
    <xdr:sp macro="" textlink="">
      <xdr:nvSpPr>
        <xdr:cNvPr id="87" name="テキスト ボックス 86"/>
        <xdr:cNvSpPr txBox="1"/>
      </xdr:nvSpPr>
      <xdr:spPr>
        <a:xfrm>
          <a:off x="2641111" y="63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13691</xdr:rowOff>
    </xdr:from>
    <xdr:to>
      <xdr:col>10</xdr:col>
      <xdr:colOff>165100</xdr:colOff>
      <xdr:row>38</xdr:row>
      <xdr:rowOff>115291</xdr:rowOff>
    </xdr:to>
    <xdr:sp macro="" textlink="">
      <xdr:nvSpPr>
        <xdr:cNvPr id="88" name="楕円 87"/>
        <xdr:cNvSpPr/>
      </xdr:nvSpPr>
      <xdr:spPr>
        <a:xfrm>
          <a:off x="1968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106418</xdr:rowOff>
    </xdr:from>
    <xdr:ext cx="534377" cy="259045"/>
    <xdr:sp macro="" textlink="">
      <xdr:nvSpPr>
        <xdr:cNvPr id="89" name="テキスト ボックス 88"/>
        <xdr:cNvSpPr txBox="1"/>
      </xdr:nvSpPr>
      <xdr:spPr>
        <a:xfrm>
          <a:off x="1752111" y="66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51459</xdr:rowOff>
    </xdr:from>
    <xdr:to>
      <xdr:col>6</xdr:col>
      <xdr:colOff>38100</xdr:colOff>
      <xdr:row>38</xdr:row>
      <xdr:rowOff>153059</xdr:rowOff>
    </xdr:to>
    <xdr:sp macro="" textlink="">
      <xdr:nvSpPr>
        <xdr:cNvPr id="90" name="楕円 89"/>
        <xdr:cNvSpPr/>
      </xdr:nvSpPr>
      <xdr:spPr>
        <a:xfrm>
          <a:off x="1079500" y="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144186</xdr:rowOff>
    </xdr:from>
    <xdr:ext cx="534377" cy="259045"/>
    <xdr:sp macro="" textlink="">
      <xdr:nvSpPr>
        <xdr:cNvPr id="91" name="テキスト ボックス 90"/>
        <xdr:cNvSpPr txBox="1"/>
      </xdr:nvSpPr>
      <xdr:spPr>
        <a:xfrm>
          <a:off x="863111" y="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98313</xdr:rowOff>
    </xdr:from>
    <xdr:to>
      <xdr:col>24</xdr:col>
      <xdr:colOff>63500</xdr:colOff>
      <xdr:row>57</xdr:row>
      <xdr:rowOff>113182</xdr:rowOff>
    </xdr:to>
    <xdr:cxnSp macro="">
      <xdr:nvCxnSpPr>
        <xdr:cNvPr id="123" name="直線コネクタ 122"/>
        <xdr:cNvCxnSpPr/>
      </xdr:nvCxnSpPr>
      <xdr:spPr>
        <a:xfrm flipV="1">
          <a:off x="3797300" y="9870963"/>
          <a:ext cx="838200" cy="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113182</xdr:rowOff>
    </xdr:from>
    <xdr:to>
      <xdr:col>19</xdr:col>
      <xdr:colOff>177800</xdr:colOff>
      <xdr:row>58</xdr:row>
      <xdr:rowOff>40716</xdr:rowOff>
    </xdr:to>
    <xdr:cxnSp macro="">
      <xdr:nvCxnSpPr>
        <xdr:cNvPr id="126" name="直線コネクタ 125"/>
        <xdr:cNvCxnSpPr/>
      </xdr:nvCxnSpPr>
      <xdr:spPr>
        <a:xfrm flipV="1">
          <a:off x="2908300" y="9885832"/>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117449</xdr:rowOff>
    </xdr:from>
    <xdr:to>
      <xdr:col>15</xdr:col>
      <xdr:colOff>50800</xdr:colOff>
      <xdr:row>58</xdr:row>
      <xdr:rowOff>40716</xdr:rowOff>
    </xdr:to>
    <xdr:cxnSp macro="">
      <xdr:nvCxnSpPr>
        <xdr:cNvPr id="129" name="直線コネクタ 128"/>
        <xdr:cNvCxnSpPr/>
      </xdr:nvCxnSpPr>
      <xdr:spPr>
        <a:xfrm>
          <a:off x="2019300" y="9890099"/>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117449</xdr:rowOff>
    </xdr:from>
    <xdr:to>
      <xdr:col>10</xdr:col>
      <xdr:colOff>114300</xdr:colOff>
      <xdr:row>58</xdr:row>
      <xdr:rowOff>39606</xdr:rowOff>
    </xdr:to>
    <xdr:cxnSp macro="">
      <xdr:nvCxnSpPr>
        <xdr:cNvPr id="132" name="直線コネクタ 131"/>
        <xdr:cNvCxnSpPr/>
      </xdr:nvCxnSpPr>
      <xdr:spPr>
        <a:xfrm flipV="1">
          <a:off x="1130300" y="9890099"/>
          <a:ext cx="889000" cy="9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98747</xdr:rowOff>
    </xdr:from>
    <xdr:ext cx="534377" cy="259045"/>
    <xdr:sp macro="" textlink="">
      <xdr:nvSpPr>
        <xdr:cNvPr id="136" name="テキスト ボックス 135"/>
        <xdr:cNvSpPr txBox="1"/>
      </xdr:nvSpPr>
      <xdr:spPr>
        <a:xfrm>
          <a:off x="863111" y="95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47513</xdr:rowOff>
    </xdr:from>
    <xdr:to>
      <xdr:col>24</xdr:col>
      <xdr:colOff>114300</xdr:colOff>
      <xdr:row>57</xdr:row>
      <xdr:rowOff>149113</xdr:rowOff>
    </xdr:to>
    <xdr:sp macro="" textlink="">
      <xdr:nvSpPr>
        <xdr:cNvPr id="142" name="楕円 141"/>
        <xdr:cNvSpPr/>
      </xdr:nvSpPr>
      <xdr:spPr>
        <a:xfrm>
          <a:off x="4584700" y="98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133890</xdr:rowOff>
    </xdr:from>
    <xdr:ext cx="534377" cy="259045"/>
    <xdr:sp macro="" textlink="">
      <xdr:nvSpPr>
        <xdr:cNvPr id="143" name="物件費該当値テキスト"/>
        <xdr:cNvSpPr txBox="1"/>
      </xdr:nvSpPr>
      <xdr:spPr>
        <a:xfrm>
          <a:off x="4686300" y="973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62382</xdr:rowOff>
    </xdr:from>
    <xdr:to>
      <xdr:col>20</xdr:col>
      <xdr:colOff>38100</xdr:colOff>
      <xdr:row>57</xdr:row>
      <xdr:rowOff>163982</xdr:rowOff>
    </xdr:to>
    <xdr:sp macro="" textlink="">
      <xdr:nvSpPr>
        <xdr:cNvPr id="144" name="楕円 143"/>
        <xdr:cNvSpPr/>
      </xdr:nvSpPr>
      <xdr:spPr>
        <a:xfrm>
          <a:off x="37465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155109</xdr:rowOff>
    </xdr:from>
    <xdr:ext cx="534377" cy="259045"/>
    <xdr:sp macro="" textlink="">
      <xdr:nvSpPr>
        <xdr:cNvPr id="145" name="テキスト ボックス 144"/>
        <xdr:cNvSpPr txBox="1"/>
      </xdr:nvSpPr>
      <xdr:spPr>
        <a:xfrm>
          <a:off x="3530111" y="99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161366</xdr:rowOff>
    </xdr:from>
    <xdr:to>
      <xdr:col>15</xdr:col>
      <xdr:colOff>101600</xdr:colOff>
      <xdr:row>58</xdr:row>
      <xdr:rowOff>91516</xdr:rowOff>
    </xdr:to>
    <xdr:sp macro="" textlink="">
      <xdr:nvSpPr>
        <xdr:cNvPr id="146" name="楕円 145"/>
        <xdr:cNvSpPr/>
      </xdr:nvSpPr>
      <xdr:spPr>
        <a:xfrm>
          <a:off x="2857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82643</xdr:rowOff>
    </xdr:from>
    <xdr:ext cx="534377" cy="259045"/>
    <xdr:sp macro="" textlink="">
      <xdr:nvSpPr>
        <xdr:cNvPr id="147" name="テキスト ボックス 146"/>
        <xdr:cNvSpPr txBox="1"/>
      </xdr:nvSpPr>
      <xdr:spPr>
        <a:xfrm>
          <a:off x="2641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66649</xdr:rowOff>
    </xdr:from>
    <xdr:to>
      <xdr:col>10</xdr:col>
      <xdr:colOff>165100</xdr:colOff>
      <xdr:row>57</xdr:row>
      <xdr:rowOff>168249</xdr:rowOff>
    </xdr:to>
    <xdr:sp macro="" textlink="">
      <xdr:nvSpPr>
        <xdr:cNvPr id="148" name="楕円 147"/>
        <xdr:cNvSpPr/>
      </xdr:nvSpPr>
      <xdr:spPr>
        <a:xfrm>
          <a:off x="1968500" y="9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159376</xdr:rowOff>
    </xdr:from>
    <xdr:ext cx="534377" cy="259045"/>
    <xdr:sp macro="" textlink="">
      <xdr:nvSpPr>
        <xdr:cNvPr id="149" name="テキスト ボックス 148"/>
        <xdr:cNvSpPr txBox="1"/>
      </xdr:nvSpPr>
      <xdr:spPr>
        <a:xfrm>
          <a:off x="1752111" y="99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160256</xdr:rowOff>
    </xdr:from>
    <xdr:to>
      <xdr:col>6</xdr:col>
      <xdr:colOff>38100</xdr:colOff>
      <xdr:row>58</xdr:row>
      <xdr:rowOff>90406</xdr:rowOff>
    </xdr:to>
    <xdr:sp macro="" textlink="">
      <xdr:nvSpPr>
        <xdr:cNvPr id="150" name="楕円 149"/>
        <xdr:cNvSpPr/>
      </xdr:nvSpPr>
      <xdr:spPr>
        <a:xfrm>
          <a:off x="1079500" y="99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81533</xdr:rowOff>
    </xdr:from>
    <xdr:ext cx="534377" cy="259045"/>
    <xdr:sp macro="" textlink="">
      <xdr:nvSpPr>
        <xdr:cNvPr id="151" name="テキスト ボックス 150"/>
        <xdr:cNvSpPr txBox="1"/>
      </xdr:nvSpPr>
      <xdr:spPr>
        <a:xfrm>
          <a:off x="863111" y="100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75178</xdr:rowOff>
    </xdr:from>
    <xdr:to>
      <xdr:col>24</xdr:col>
      <xdr:colOff>63500</xdr:colOff>
      <xdr:row>76</xdr:row>
      <xdr:rowOff>110725</xdr:rowOff>
    </xdr:to>
    <xdr:cxnSp macro="">
      <xdr:nvCxnSpPr>
        <xdr:cNvPr id="176" name="直線コネクタ 175"/>
        <xdr:cNvCxnSpPr/>
      </xdr:nvCxnSpPr>
      <xdr:spPr>
        <a:xfrm>
          <a:off x="3797300" y="13105378"/>
          <a:ext cx="8382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57084</xdr:rowOff>
    </xdr:from>
    <xdr:ext cx="469744" cy="259045"/>
    <xdr:sp macro="" textlink="">
      <xdr:nvSpPr>
        <xdr:cNvPr id="177" name="維持補修費平均値テキスト"/>
        <xdr:cNvSpPr txBox="1"/>
      </xdr:nvSpPr>
      <xdr:spPr>
        <a:xfrm>
          <a:off x="4686300" y="129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75178</xdr:rowOff>
    </xdr:from>
    <xdr:to>
      <xdr:col>19</xdr:col>
      <xdr:colOff>177800</xdr:colOff>
      <xdr:row>76</xdr:row>
      <xdr:rowOff>158959</xdr:rowOff>
    </xdr:to>
    <xdr:cxnSp macro="">
      <xdr:nvCxnSpPr>
        <xdr:cNvPr id="179" name="直線コネクタ 178"/>
        <xdr:cNvCxnSpPr/>
      </xdr:nvCxnSpPr>
      <xdr:spPr>
        <a:xfrm flipV="1">
          <a:off x="2908300" y="13105378"/>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138733</xdr:rowOff>
    </xdr:from>
    <xdr:ext cx="469744" cy="259045"/>
    <xdr:sp macro="" textlink="">
      <xdr:nvSpPr>
        <xdr:cNvPr id="181" name="テキスト ボックス 180"/>
        <xdr:cNvSpPr txBox="1"/>
      </xdr:nvSpPr>
      <xdr:spPr>
        <a:xfrm>
          <a:off x="3562428" y="128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158959</xdr:rowOff>
    </xdr:from>
    <xdr:to>
      <xdr:col>15</xdr:col>
      <xdr:colOff>50800</xdr:colOff>
      <xdr:row>77</xdr:row>
      <xdr:rowOff>12027</xdr:rowOff>
    </xdr:to>
    <xdr:cxnSp macro="">
      <xdr:nvCxnSpPr>
        <xdr:cNvPr id="182" name="直線コネクタ 181"/>
        <xdr:cNvCxnSpPr/>
      </xdr:nvCxnSpPr>
      <xdr:spPr>
        <a:xfrm flipV="1">
          <a:off x="2019300" y="13189159"/>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10259</xdr:rowOff>
    </xdr:from>
    <xdr:ext cx="469744" cy="259045"/>
    <xdr:sp macro="" textlink="">
      <xdr:nvSpPr>
        <xdr:cNvPr id="184" name="テキスト ボックス 183"/>
        <xdr:cNvSpPr txBox="1"/>
      </xdr:nvSpPr>
      <xdr:spPr>
        <a:xfrm>
          <a:off x="2673428" y="12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11627</xdr:rowOff>
    </xdr:from>
    <xdr:to>
      <xdr:col>10</xdr:col>
      <xdr:colOff>114300</xdr:colOff>
      <xdr:row>77</xdr:row>
      <xdr:rowOff>12027</xdr:rowOff>
    </xdr:to>
    <xdr:cxnSp macro="">
      <xdr:nvCxnSpPr>
        <xdr:cNvPr id="185" name="直線コネクタ 184"/>
        <xdr:cNvCxnSpPr/>
      </xdr:nvCxnSpPr>
      <xdr:spPr>
        <a:xfrm>
          <a:off x="1130300" y="1321327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23861</xdr:rowOff>
    </xdr:from>
    <xdr:ext cx="469744" cy="259045"/>
    <xdr:sp macro="" textlink="">
      <xdr:nvSpPr>
        <xdr:cNvPr id="187" name="テキスト ボックス 186"/>
        <xdr:cNvSpPr txBox="1"/>
      </xdr:nvSpPr>
      <xdr:spPr>
        <a:xfrm>
          <a:off x="1784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2030</xdr:rowOff>
    </xdr:from>
    <xdr:ext cx="469744" cy="259045"/>
    <xdr:sp macro="" textlink="">
      <xdr:nvSpPr>
        <xdr:cNvPr id="189" name="テキスト ボックス 188"/>
        <xdr:cNvSpPr txBox="1"/>
      </xdr:nvSpPr>
      <xdr:spPr>
        <a:xfrm>
          <a:off x="895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59925</xdr:rowOff>
    </xdr:from>
    <xdr:to>
      <xdr:col>24</xdr:col>
      <xdr:colOff>114300</xdr:colOff>
      <xdr:row>76</xdr:row>
      <xdr:rowOff>161525</xdr:rowOff>
    </xdr:to>
    <xdr:sp macro="" textlink="">
      <xdr:nvSpPr>
        <xdr:cNvPr id="195" name="楕円 194"/>
        <xdr:cNvSpPr/>
      </xdr:nvSpPr>
      <xdr:spPr>
        <a:xfrm>
          <a:off x="4584700" y="130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38352</xdr:rowOff>
    </xdr:from>
    <xdr:ext cx="469744" cy="259045"/>
    <xdr:sp macro="" textlink="">
      <xdr:nvSpPr>
        <xdr:cNvPr id="196" name="維持補修費該当値テキスト"/>
        <xdr:cNvSpPr txBox="1"/>
      </xdr:nvSpPr>
      <xdr:spPr>
        <a:xfrm>
          <a:off x="4686300" y="1306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24378</xdr:rowOff>
    </xdr:from>
    <xdr:to>
      <xdr:col>20</xdr:col>
      <xdr:colOff>38100</xdr:colOff>
      <xdr:row>76</xdr:row>
      <xdr:rowOff>125978</xdr:rowOff>
    </xdr:to>
    <xdr:sp macro="" textlink="">
      <xdr:nvSpPr>
        <xdr:cNvPr id="197" name="楕円 196"/>
        <xdr:cNvSpPr/>
      </xdr:nvSpPr>
      <xdr:spPr>
        <a:xfrm>
          <a:off x="3746500" y="130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117105</xdr:rowOff>
    </xdr:from>
    <xdr:ext cx="469744" cy="259045"/>
    <xdr:sp macro="" textlink="">
      <xdr:nvSpPr>
        <xdr:cNvPr id="198" name="テキスト ボックス 197"/>
        <xdr:cNvSpPr txBox="1"/>
      </xdr:nvSpPr>
      <xdr:spPr>
        <a:xfrm>
          <a:off x="3562428" y="131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108159</xdr:rowOff>
    </xdr:from>
    <xdr:to>
      <xdr:col>15</xdr:col>
      <xdr:colOff>101600</xdr:colOff>
      <xdr:row>77</xdr:row>
      <xdr:rowOff>38309</xdr:rowOff>
    </xdr:to>
    <xdr:sp macro="" textlink="">
      <xdr:nvSpPr>
        <xdr:cNvPr id="199" name="楕円 198"/>
        <xdr:cNvSpPr/>
      </xdr:nvSpPr>
      <xdr:spPr>
        <a:xfrm>
          <a:off x="2857500" y="13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29436</xdr:rowOff>
    </xdr:from>
    <xdr:ext cx="469744" cy="259045"/>
    <xdr:sp macro="" textlink="">
      <xdr:nvSpPr>
        <xdr:cNvPr id="200" name="テキスト ボックス 199"/>
        <xdr:cNvSpPr txBox="1"/>
      </xdr:nvSpPr>
      <xdr:spPr>
        <a:xfrm>
          <a:off x="2673428" y="132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132677</xdr:rowOff>
    </xdr:from>
    <xdr:to>
      <xdr:col>10</xdr:col>
      <xdr:colOff>165100</xdr:colOff>
      <xdr:row>77</xdr:row>
      <xdr:rowOff>62827</xdr:rowOff>
    </xdr:to>
    <xdr:sp macro="" textlink="">
      <xdr:nvSpPr>
        <xdr:cNvPr id="201" name="楕円 200"/>
        <xdr:cNvSpPr/>
      </xdr:nvSpPr>
      <xdr:spPr>
        <a:xfrm>
          <a:off x="19685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53954</xdr:rowOff>
    </xdr:from>
    <xdr:ext cx="469744" cy="259045"/>
    <xdr:sp macro="" textlink="">
      <xdr:nvSpPr>
        <xdr:cNvPr id="202" name="テキスト ボックス 201"/>
        <xdr:cNvSpPr txBox="1"/>
      </xdr:nvSpPr>
      <xdr:spPr>
        <a:xfrm>
          <a:off x="1784428" y="1325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132277</xdr:rowOff>
    </xdr:from>
    <xdr:to>
      <xdr:col>6</xdr:col>
      <xdr:colOff>38100</xdr:colOff>
      <xdr:row>77</xdr:row>
      <xdr:rowOff>62427</xdr:rowOff>
    </xdr:to>
    <xdr:sp macro="" textlink="">
      <xdr:nvSpPr>
        <xdr:cNvPr id="203" name="楕円 202"/>
        <xdr:cNvSpPr/>
      </xdr:nvSpPr>
      <xdr:spPr>
        <a:xfrm>
          <a:off x="1079500" y="131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53554</xdr:rowOff>
    </xdr:from>
    <xdr:ext cx="469744" cy="259045"/>
    <xdr:sp macro="" textlink="">
      <xdr:nvSpPr>
        <xdr:cNvPr id="204" name="テキスト ボックス 203"/>
        <xdr:cNvSpPr txBox="1"/>
      </xdr:nvSpPr>
      <xdr:spPr>
        <a:xfrm>
          <a:off x="895428" y="1325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26791</xdr:rowOff>
    </xdr:from>
    <xdr:to>
      <xdr:col>24</xdr:col>
      <xdr:colOff>63500</xdr:colOff>
      <xdr:row>96</xdr:row>
      <xdr:rowOff>90703</xdr:rowOff>
    </xdr:to>
    <xdr:cxnSp macro="">
      <xdr:nvCxnSpPr>
        <xdr:cNvPr id="234" name="直線コネクタ 233"/>
        <xdr:cNvCxnSpPr/>
      </xdr:nvCxnSpPr>
      <xdr:spPr>
        <a:xfrm>
          <a:off x="3797300" y="16314541"/>
          <a:ext cx="838200" cy="23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26791</xdr:rowOff>
    </xdr:from>
    <xdr:to>
      <xdr:col>19</xdr:col>
      <xdr:colOff>177800</xdr:colOff>
      <xdr:row>97</xdr:row>
      <xdr:rowOff>127222</xdr:rowOff>
    </xdr:to>
    <xdr:cxnSp macro="">
      <xdr:nvCxnSpPr>
        <xdr:cNvPr id="237" name="直線コネクタ 236"/>
        <xdr:cNvCxnSpPr/>
      </xdr:nvCxnSpPr>
      <xdr:spPr>
        <a:xfrm flipV="1">
          <a:off x="2908300" y="16314541"/>
          <a:ext cx="889000" cy="4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60719</xdr:rowOff>
    </xdr:from>
    <xdr:to>
      <xdr:col>15</xdr:col>
      <xdr:colOff>50800</xdr:colOff>
      <xdr:row>97</xdr:row>
      <xdr:rowOff>127222</xdr:rowOff>
    </xdr:to>
    <xdr:cxnSp macro="">
      <xdr:nvCxnSpPr>
        <xdr:cNvPr id="240" name="直線コネクタ 239"/>
        <xdr:cNvCxnSpPr/>
      </xdr:nvCxnSpPr>
      <xdr:spPr>
        <a:xfrm>
          <a:off x="2019300" y="16691369"/>
          <a:ext cx="8890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60719</xdr:rowOff>
    </xdr:from>
    <xdr:to>
      <xdr:col>10</xdr:col>
      <xdr:colOff>114300</xdr:colOff>
      <xdr:row>97</xdr:row>
      <xdr:rowOff>101124</xdr:rowOff>
    </xdr:to>
    <xdr:cxnSp macro="">
      <xdr:nvCxnSpPr>
        <xdr:cNvPr id="243" name="直線コネクタ 242"/>
        <xdr:cNvCxnSpPr/>
      </xdr:nvCxnSpPr>
      <xdr:spPr>
        <a:xfrm flipV="1">
          <a:off x="1130300" y="16691369"/>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39903</xdr:rowOff>
    </xdr:from>
    <xdr:to>
      <xdr:col>24</xdr:col>
      <xdr:colOff>114300</xdr:colOff>
      <xdr:row>96</xdr:row>
      <xdr:rowOff>141503</xdr:rowOff>
    </xdr:to>
    <xdr:sp macro="" textlink="">
      <xdr:nvSpPr>
        <xdr:cNvPr id="253" name="楕円 252"/>
        <xdr:cNvSpPr/>
      </xdr:nvSpPr>
      <xdr:spPr>
        <a:xfrm>
          <a:off x="4584700" y="164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18330</xdr:rowOff>
    </xdr:from>
    <xdr:ext cx="534377" cy="259045"/>
    <xdr:sp macro="" textlink="">
      <xdr:nvSpPr>
        <xdr:cNvPr id="254" name="扶助費該当値テキスト"/>
        <xdr:cNvSpPr txBox="1"/>
      </xdr:nvSpPr>
      <xdr:spPr>
        <a:xfrm>
          <a:off x="4686300" y="164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147441</xdr:rowOff>
    </xdr:from>
    <xdr:to>
      <xdr:col>20</xdr:col>
      <xdr:colOff>38100</xdr:colOff>
      <xdr:row>95</xdr:row>
      <xdr:rowOff>77591</xdr:rowOff>
    </xdr:to>
    <xdr:sp macro="" textlink="">
      <xdr:nvSpPr>
        <xdr:cNvPr id="255" name="楕円 254"/>
        <xdr:cNvSpPr/>
      </xdr:nvSpPr>
      <xdr:spPr>
        <a:xfrm>
          <a:off x="3746500" y="162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68718</xdr:rowOff>
    </xdr:from>
    <xdr:ext cx="534377" cy="259045"/>
    <xdr:sp macro="" textlink="">
      <xdr:nvSpPr>
        <xdr:cNvPr id="256" name="テキスト ボックス 255"/>
        <xdr:cNvSpPr txBox="1"/>
      </xdr:nvSpPr>
      <xdr:spPr>
        <a:xfrm>
          <a:off x="3530111" y="163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76422</xdr:rowOff>
    </xdr:from>
    <xdr:to>
      <xdr:col>15</xdr:col>
      <xdr:colOff>101600</xdr:colOff>
      <xdr:row>98</xdr:row>
      <xdr:rowOff>6572</xdr:rowOff>
    </xdr:to>
    <xdr:sp macro="" textlink="">
      <xdr:nvSpPr>
        <xdr:cNvPr id="257" name="楕円 256"/>
        <xdr:cNvSpPr/>
      </xdr:nvSpPr>
      <xdr:spPr>
        <a:xfrm>
          <a:off x="2857500" y="16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169149</xdr:rowOff>
    </xdr:from>
    <xdr:ext cx="534377" cy="259045"/>
    <xdr:sp macro="" textlink="">
      <xdr:nvSpPr>
        <xdr:cNvPr id="258" name="テキスト ボックス 257"/>
        <xdr:cNvSpPr txBox="1"/>
      </xdr:nvSpPr>
      <xdr:spPr>
        <a:xfrm>
          <a:off x="2641111" y="1679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9919</xdr:rowOff>
    </xdr:from>
    <xdr:to>
      <xdr:col>10</xdr:col>
      <xdr:colOff>165100</xdr:colOff>
      <xdr:row>97</xdr:row>
      <xdr:rowOff>111519</xdr:rowOff>
    </xdr:to>
    <xdr:sp macro="" textlink="">
      <xdr:nvSpPr>
        <xdr:cNvPr id="259" name="楕円 258"/>
        <xdr:cNvSpPr/>
      </xdr:nvSpPr>
      <xdr:spPr>
        <a:xfrm>
          <a:off x="1968500" y="166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102646</xdr:rowOff>
    </xdr:from>
    <xdr:ext cx="534377" cy="259045"/>
    <xdr:sp macro="" textlink="">
      <xdr:nvSpPr>
        <xdr:cNvPr id="260" name="テキスト ボックス 259"/>
        <xdr:cNvSpPr txBox="1"/>
      </xdr:nvSpPr>
      <xdr:spPr>
        <a:xfrm>
          <a:off x="1752111"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50324</xdr:rowOff>
    </xdr:from>
    <xdr:to>
      <xdr:col>6</xdr:col>
      <xdr:colOff>38100</xdr:colOff>
      <xdr:row>97</xdr:row>
      <xdr:rowOff>151924</xdr:rowOff>
    </xdr:to>
    <xdr:sp macro="" textlink="">
      <xdr:nvSpPr>
        <xdr:cNvPr id="261" name="楕円 260"/>
        <xdr:cNvSpPr/>
      </xdr:nvSpPr>
      <xdr:spPr>
        <a:xfrm>
          <a:off x="1079500" y="166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143051</xdr:rowOff>
    </xdr:from>
    <xdr:ext cx="534377" cy="259045"/>
    <xdr:sp macro="" textlink="">
      <xdr:nvSpPr>
        <xdr:cNvPr id="262" name="テキスト ボックス 261"/>
        <xdr:cNvSpPr txBox="1"/>
      </xdr:nvSpPr>
      <xdr:spPr>
        <a:xfrm>
          <a:off x="863111" y="167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49142</xdr:rowOff>
    </xdr:from>
    <xdr:to>
      <xdr:col>55</xdr:col>
      <xdr:colOff>0</xdr:colOff>
      <xdr:row>38</xdr:row>
      <xdr:rowOff>85162</xdr:rowOff>
    </xdr:to>
    <xdr:cxnSp macro="">
      <xdr:nvCxnSpPr>
        <xdr:cNvPr id="294" name="直線コネクタ 293"/>
        <xdr:cNvCxnSpPr/>
      </xdr:nvCxnSpPr>
      <xdr:spPr>
        <a:xfrm flipV="1">
          <a:off x="9639300" y="6564242"/>
          <a:ext cx="838200" cy="3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73265</xdr:rowOff>
    </xdr:from>
    <xdr:to>
      <xdr:col>50</xdr:col>
      <xdr:colOff>114300</xdr:colOff>
      <xdr:row>38</xdr:row>
      <xdr:rowOff>85162</xdr:rowOff>
    </xdr:to>
    <xdr:cxnSp macro="">
      <xdr:nvCxnSpPr>
        <xdr:cNvPr id="297" name="直線コネクタ 296"/>
        <xdr:cNvCxnSpPr/>
      </xdr:nvCxnSpPr>
      <xdr:spPr>
        <a:xfrm>
          <a:off x="8750300" y="5559665"/>
          <a:ext cx="889000" cy="104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73265</xdr:rowOff>
    </xdr:from>
    <xdr:to>
      <xdr:col>45</xdr:col>
      <xdr:colOff>177800</xdr:colOff>
      <xdr:row>39</xdr:row>
      <xdr:rowOff>9376</xdr:rowOff>
    </xdr:to>
    <xdr:cxnSp macro="">
      <xdr:nvCxnSpPr>
        <xdr:cNvPr id="300" name="直線コネクタ 299"/>
        <xdr:cNvCxnSpPr/>
      </xdr:nvCxnSpPr>
      <xdr:spPr>
        <a:xfrm flipV="1">
          <a:off x="7861300" y="5559665"/>
          <a:ext cx="889000" cy="1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9376</xdr:rowOff>
    </xdr:from>
    <xdr:to>
      <xdr:col>41</xdr:col>
      <xdr:colOff>50800</xdr:colOff>
      <xdr:row>39</xdr:row>
      <xdr:rowOff>36319</xdr:rowOff>
    </xdr:to>
    <xdr:cxnSp macro="">
      <xdr:nvCxnSpPr>
        <xdr:cNvPr id="303" name="直線コネクタ 302"/>
        <xdr:cNvCxnSpPr/>
      </xdr:nvCxnSpPr>
      <xdr:spPr>
        <a:xfrm flipV="1">
          <a:off x="6972300" y="6695926"/>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169792</xdr:rowOff>
    </xdr:from>
    <xdr:to>
      <xdr:col>55</xdr:col>
      <xdr:colOff>50800</xdr:colOff>
      <xdr:row>38</xdr:row>
      <xdr:rowOff>99942</xdr:rowOff>
    </xdr:to>
    <xdr:sp macro="" textlink="">
      <xdr:nvSpPr>
        <xdr:cNvPr id="313" name="楕円 312"/>
        <xdr:cNvSpPr/>
      </xdr:nvSpPr>
      <xdr:spPr>
        <a:xfrm>
          <a:off x="10426700" y="65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84719</xdr:rowOff>
    </xdr:from>
    <xdr:ext cx="534377" cy="259045"/>
    <xdr:sp macro="" textlink="">
      <xdr:nvSpPr>
        <xdr:cNvPr id="314" name="補助費等該当値テキスト"/>
        <xdr:cNvSpPr txBox="1"/>
      </xdr:nvSpPr>
      <xdr:spPr>
        <a:xfrm>
          <a:off x="10528300" y="64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34362</xdr:rowOff>
    </xdr:from>
    <xdr:to>
      <xdr:col>50</xdr:col>
      <xdr:colOff>165100</xdr:colOff>
      <xdr:row>38</xdr:row>
      <xdr:rowOff>135962</xdr:rowOff>
    </xdr:to>
    <xdr:sp macro="" textlink="">
      <xdr:nvSpPr>
        <xdr:cNvPr id="315" name="楕円 314"/>
        <xdr:cNvSpPr/>
      </xdr:nvSpPr>
      <xdr:spPr>
        <a:xfrm>
          <a:off x="9588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127089</xdr:rowOff>
    </xdr:from>
    <xdr:ext cx="534377" cy="259045"/>
    <xdr:sp macro="" textlink="">
      <xdr:nvSpPr>
        <xdr:cNvPr id="316" name="テキスト ボックス 315"/>
        <xdr:cNvSpPr txBox="1"/>
      </xdr:nvSpPr>
      <xdr:spPr>
        <a:xfrm>
          <a:off x="9372111" y="664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22465</xdr:rowOff>
    </xdr:from>
    <xdr:to>
      <xdr:col>46</xdr:col>
      <xdr:colOff>38100</xdr:colOff>
      <xdr:row>32</xdr:row>
      <xdr:rowOff>124065</xdr:rowOff>
    </xdr:to>
    <xdr:sp macro="" textlink="">
      <xdr:nvSpPr>
        <xdr:cNvPr id="317" name="楕円 316"/>
        <xdr:cNvSpPr/>
      </xdr:nvSpPr>
      <xdr:spPr>
        <a:xfrm>
          <a:off x="8699500" y="5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115192</xdr:rowOff>
    </xdr:from>
    <xdr:ext cx="599010" cy="259045"/>
    <xdr:sp macro="" textlink="">
      <xdr:nvSpPr>
        <xdr:cNvPr id="318" name="テキスト ボックス 317"/>
        <xdr:cNvSpPr txBox="1"/>
      </xdr:nvSpPr>
      <xdr:spPr>
        <a:xfrm>
          <a:off x="8450795" y="560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130026</xdr:rowOff>
    </xdr:from>
    <xdr:to>
      <xdr:col>41</xdr:col>
      <xdr:colOff>101600</xdr:colOff>
      <xdr:row>39</xdr:row>
      <xdr:rowOff>60176</xdr:rowOff>
    </xdr:to>
    <xdr:sp macro="" textlink="">
      <xdr:nvSpPr>
        <xdr:cNvPr id="319" name="楕円 318"/>
        <xdr:cNvSpPr/>
      </xdr:nvSpPr>
      <xdr:spPr>
        <a:xfrm>
          <a:off x="7810500" y="66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51303</xdr:rowOff>
    </xdr:from>
    <xdr:ext cx="534377" cy="259045"/>
    <xdr:sp macro="" textlink="">
      <xdr:nvSpPr>
        <xdr:cNvPr id="320" name="テキスト ボックス 319"/>
        <xdr:cNvSpPr txBox="1"/>
      </xdr:nvSpPr>
      <xdr:spPr>
        <a:xfrm>
          <a:off x="7594111" y="67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156969</xdr:rowOff>
    </xdr:from>
    <xdr:to>
      <xdr:col>36</xdr:col>
      <xdr:colOff>165100</xdr:colOff>
      <xdr:row>39</xdr:row>
      <xdr:rowOff>87119</xdr:rowOff>
    </xdr:to>
    <xdr:sp macro="" textlink="">
      <xdr:nvSpPr>
        <xdr:cNvPr id="321" name="楕円 320"/>
        <xdr:cNvSpPr/>
      </xdr:nvSpPr>
      <xdr:spPr>
        <a:xfrm>
          <a:off x="6921500" y="66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78246</xdr:rowOff>
    </xdr:from>
    <xdr:ext cx="534377" cy="259045"/>
    <xdr:sp macro="" textlink="">
      <xdr:nvSpPr>
        <xdr:cNvPr id="322" name="テキスト ボックス 321"/>
        <xdr:cNvSpPr txBox="1"/>
      </xdr:nvSpPr>
      <xdr:spPr>
        <a:xfrm>
          <a:off x="6705111" y="67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91868</xdr:rowOff>
    </xdr:from>
    <xdr:to>
      <xdr:col>55</xdr:col>
      <xdr:colOff>0</xdr:colOff>
      <xdr:row>57</xdr:row>
      <xdr:rowOff>84128</xdr:rowOff>
    </xdr:to>
    <xdr:cxnSp macro="">
      <xdr:nvCxnSpPr>
        <xdr:cNvPr id="353" name="直線コネクタ 352"/>
        <xdr:cNvCxnSpPr/>
      </xdr:nvCxnSpPr>
      <xdr:spPr>
        <a:xfrm flipV="1">
          <a:off x="9639300" y="9693068"/>
          <a:ext cx="838200" cy="16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135226</xdr:rowOff>
    </xdr:from>
    <xdr:to>
      <xdr:col>50</xdr:col>
      <xdr:colOff>114300</xdr:colOff>
      <xdr:row>57</xdr:row>
      <xdr:rowOff>84128</xdr:rowOff>
    </xdr:to>
    <xdr:cxnSp macro="">
      <xdr:nvCxnSpPr>
        <xdr:cNvPr id="356" name="直線コネクタ 355"/>
        <xdr:cNvCxnSpPr/>
      </xdr:nvCxnSpPr>
      <xdr:spPr>
        <a:xfrm>
          <a:off x="8750300" y="9736426"/>
          <a:ext cx="889000" cy="12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140756</xdr:rowOff>
    </xdr:from>
    <xdr:to>
      <xdr:col>45</xdr:col>
      <xdr:colOff>177800</xdr:colOff>
      <xdr:row>56</xdr:row>
      <xdr:rowOff>135226</xdr:rowOff>
    </xdr:to>
    <xdr:cxnSp macro="">
      <xdr:nvCxnSpPr>
        <xdr:cNvPr id="359" name="直線コネクタ 358"/>
        <xdr:cNvCxnSpPr/>
      </xdr:nvCxnSpPr>
      <xdr:spPr>
        <a:xfrm>
          <a:off x="7861300" y="9227606"/>
          <a:ext cx="889000" cy="50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140756</xdr:rowOff>
    </xdr:from>
    <xdr:to>
      <xdr:col>41</xdr:col>
      <xdr:colOff>50800</xdr:colOff>
      <xdr:row>54</xdr:row>
      <xdr:rowOff>84379</xdr:rowOff>
    </xdr:to>
    <xdr:cxnSp macro="">
      <xdr:nvCxnSpPr>
        <xdr:cNvPr id="362" name="直線コネクタ 361"/>
        <xdr:cNvCxnSpPr/>
      </xdr:nvCxnSpPr>
      <xdr:spPr>
        <a:xfrm flipV="1">
          <a:off x="6972300" y="9227606"/>
          <a:ext cx="889000" cy="1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41068</xdr:rowOff>
    </xdr:from>
    <xdr:to>
      <xdr:col>55</xdr:col>
      <xdr:colOff>50800</xdr:colOff>
      <xdr:row>56</xdr:row>
      <xdr:rowOff>142668</xdr:rowOff>
    </xdr:to>
    <xdr:sp macro="" textlink="">
      <xdr:nvSpPr>
        <xdr:cNvPr id="372" name="楕円 371"/>
        <xdr:cNvSpPr/>
      </xdr:nvSpPr>
      <xdr:spPr>
        <a:xfrm>
          <a:off x="10426700" y="96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63945</xdr:rowOff>
    </xdr:from>
    <xdr:ext cx="534377" cy="259045"/>
    <xdr:sp macro="" textlink="">
      <xdr:nvSpPr>
        <xdr:cNvPr id="373" name="普通建設事業費該当値テキスト"/>
        <xdr:cNvSpPr txBox="1"/>
      </xdr:nvSpPr>
      <xdr:spPr>
        <a:xfrm>
          <a:off x="10528300" y="94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33328</xdr:rowOff>
    </xdr:from>
    <xdr:to>
      <xdr:col>50</xdr:col>
      <xdr:colOff>165100</xdr:colOff>
      <xdr:row>57</xdr:row>
      <xdr:rowOff>134928</xdr:rowOff>
    </xdr:to>
    <xdr:sp macro="" textlink="">
      <xdr:nvSpPr>
        <xdr:cNvPr id="374" name="楕円 373"/>
        <xdr:cNvSpPr/>
      </xdr:nvSpPr>
      <xdr:spPr>
        <a:xfrm>
          <a:off x="9588500" y="98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126055</xdr:rowOff>
    </xdr:from>
    <xdr:ext cx="534377" cy="259045"/>
    <xdr:sp macro="" textlink="">
      <xdr:nvSpPr>
        <xdr:cNvPr id="375" name="テキスト ボックス 374"/>
        <xdr:cNvSpPr txBox="1"/>
      </xdr:nvSpPr>
      <xdr:spPr>
        <a:xfrm>
          <a:off x="9372111" y="98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84426</xdr:rowOff>
    </xdr:from>
    <xdr:to>
      <xdr:col>46</xdr:col>
      <xdr:colOff>38100</xdr:colOff>
      <xdr:row>57</xdr:row>
      <xdr:rowOff>14576</xdr:rowOff>
    </xdr:to>
    <xdr:sp macro="" textlink="">
      <xdr:nvSpPr>
        <xdr:cNvPr id="376" name="楕円 375"/>
        <xdr:cNvSpPr/>
      </xdr:nvSpPr>
      <xdr:spPr>
        <a:xfrm>
          <a:off x="8699500" y="9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5703</xdr:rowOff>
    </xdr:from>
    <xdr:ext cx="534377" cy="259045"/>
    <xdr:sp macro="" textlink="">
      <xdr:nvSpPr>
        <xdr:cNvPr id="377" name="テキスト ボックス 376"/>
        <xdr:cNvSpPr txBox="1"/>
      </xdr:nvSpPr>
      <xdr:spPr>
        <a:xfrm>
          <a:off x="8483111" y="97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89956</xdr:rowOff>
    </xdr:from>
    <xdr:to>
      <xdr:col>41</xdr:col>
      <xdr:colOff>101600</xdr:colOff>
      <xdr:row>54</xdr:row>
      <xdr:rowOff>20106</xdr:rowOff>
    </xdr:to>
    <xdr:sp macro="" textlink="">
      <xdr:nvSpPr>
        <xdr:cNvPr id="378" name="楕円 377"/>
        <xdr:cNvSpPr/>
      </xdr:nvSpPr>
      <xdr:spPr>
        <a:xfrm>
          <a:off x="7810500" y="91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36633</xdr:rowOff>
    </xdr:from>
    <xdr:ext cx="534377" cy="259045"/>
    <xdr:sp macro="" textlink="">
      <xdr:nvSpPr>
        <xdr:cNvPr id="379" name="テキスト ボックス 378"/>
        <xdr:cNvSpPr txBox="1"/>
      </xdr:nvSpPr>
      <xdr:spPr>
        <a:xfrm>
          <a:off x="7594111" y="895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33579</xdr:rowOff>
    </xdr:from>
    <xdr:to>
      <xdr:col>36</xdr:col>
      <xdr:colOff>165100</xdr:colOff>
      <xdr:row>54</xdr:row>
      <xdr:rowOff>135179</xdr:rowOff>
    </xdr:to>
    <xdr:sp macro="" textlink="">
      <xdr:nvSpPr>
        <xdr:cNvPr id="380" name="楕円 379"/>
        <xdr:cNvSpPr/>
      </xdr:nvSpPr>
      <xdr:spPr>
        <a:xfrm>
          <a:off x="69215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151706</xdr:rowOff>
    </xdr:from>
    <xdr:ext cx="534377" cy="259045"/>
    <xdr:sp macro="" textlink="">
      <xdr:nvSpPr>
        <xdr:cNvPr id="381" name="テキスト ボックス 380"/>
        <xdr:cNvSpPr txBox="1"/>
      </xdr:nvSpPr>
      <xdr:spPr>
        <a:xfrm>
          <a:off x="67051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28535</xdr:rowOff>
    </xdr:from>
    <xdr:to>
      <xdr:col>55</xdr:col>
      <xdr:colOff>0</xdr:colOff>
      <xdr:row>79</xdr:row>
      <xdr:rowOff>47231</xdr:rowOff>
    </xdr:to>
    <xdr:cxnSp macro="">
      <xdr:nvCxnSpPr>
        <xdr:cNvPr id="412" name="直線コネクタ 411"/>
        <xdr:cNvCxnSpPr/>
      </xdr:nvCxnSpPr>
      <xdr:spPr>
        <a:xfrm flipV="1">
          <a:off x="9639300" y="13401635"/>
          <a:ext cx="838200" cy="1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16725</xdr:rowOff>
    </xdr:from>
    <xdr:ext cx="534377" cy="259045"/>
    <xdr:sp macro="" textlink="">
      <xdr:nvSpPr>
        <xdr:cNvPr id="413" name="普通建設事業費 （ うち新規整備　）平均値テキスト"/>
        <xdr:cNvSpPr txBox="1"/>
      </xdr:nvSpPr>
      <xdr:spPr>
        <a:xfrm>
          <a:off x="10528300" y="133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123323</xdr:rowOff>
    </xdr:from>
    <xdr:to>
      <xdr:col>50</xdr:col>
      <xdr:colOff>114300</xdr:colOff>
      <xdr:row>79</xdr:row>
      <xdr:rowOff>47231</xdr:rowOff>
    </xdr:to>
    <xdr:cxnSp macro="">
      <xdr:nvCxnSpPr>
        <xdr:cNvPr id="415" name="直線コネクタ 414"/>
        <xdr:cNvCxnSpPr/>
      </xdr:nvCxnSpPr>
      <xdr:spPr>
        <a:xfrm>
          <a:off x="8750300" y="13496423"/>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102977</xdr:rowOff>
    </xdr:from>
    <xdr:to>
      <xdr:col>45</xdr:col>
      <xdr:colOff>177800</xdr:colOff>
      <xdr:row>78</xdr:row>
      <xdr:rowOff>123323</xdr:rowOff>
    </xdr:to>
    <xdr:cxnSp macro="">
      <xdr:nvCxnSpPr>
        <xdr:cNvPr id="418" name="直線コネクタ 417"/>
        <xdr:cNvCxnSpPr/>
      </xdr:nvCxnSpPr>
      <xdr:spPr>
        <a:xfrm>
          <a:off x="7861300" y="12790277"/>
          <a:ext cx="889000" cy="7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94797</xdr:rowOff>
    </xdr:from>
    <xdr:to>
      <xdr:col>41</xdr:col>
      <xdr:colOff>50800</xdr:colOff>
      <xdr:row>74</xdr:row>
      <xdr:rowOff>102977</xdr:rowOff>
    </xdr:to>
    <xdr:cxnSp macro="">
      <xdr:nvCxnSpPr>
        <xdr:cNvPr id="421" name="直線コネクタ 420"/>
        <xdr:cNvCxnSpPr/>
      </xdr:nvCxnSpPr>
      <xdr:spPr>
        <a:xfrm>
          <a:off x="6972300" y="12782097"/>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73026</xdr:rowOff>
    </xdr:from>
    <xdr:ext cx="534377" cy="259045"/>
    <xdr:sp macro="" textlink="">
      <xdr:nvSpPr>
        <xdr:cNvPr id="425" name="テキスト ボックス 424"/>
        <xdr:cNvSpPr txBox="1"/>
      </xdr:nvSpPr>
      <xdr:spPr>
        <a:xfrm>
          <a:off x="6705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149185</xdr:rowOff>
    </xdr:from>
    <xdr:to>
      <xdr:col>55</xdr:col>
      <xdr:colOff>50800</xdr:colOff>
      <xdr:row>78</xdr:row>
      <xdr:rowOff>79335</xdr:rowOff>
    </xdr:to>
    <xdr:sp macro="" textlink="">
      <xdr:nvSpPr>
        <xdr:cNvPr id="431" name="楕円 430"/>
        <xdr:cNvSpPr/>
      </xdr:nvSpPr>
      <xdr:spPr>
        <a:xfrm>
          <a:off x="10426700" y="133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612</xdr:rowOff>
    </xdr:from>
    <xdr:ext cx="534377" cy="259045"/>
    <xdr:sp macro="" textlink="">
      <xdr:nvSpPr>
        <xdr:cNvPr id="432" name="普通建設事業費 （ うち新規整備　）該当値テキスト"/>
        <xdr:cNvSpPr txBox="1"/>
      </xdr:nvSpPr>
      <xdr:spPr>
        <a:xfrm>
          <a:off x="10528300" y="132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167881</xdr:rowOff>
    </xdr:from>
    <xdr:to>
      <xdr:col>50</xdr:col>
      <xdr:colOff>165100</xdr:colOff>
      <xdr:row>79</xdr:row>
      <xdr:rowOff>98031</xdr:rowOff>
    </xdr:to>
    <xdr:sp macro="" textlink="">
      <xdr:nvSpPr>
        <xdr:cNvPr id="433" name="楕円 432"/>
        <xdr:cNvSpPr/>
      </xdr:nvSpPr>
      <xdr:spPr>
        <a:xfrm>
          <a:off x="9588500" y="135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89158</xdr:rowOff>
    </xdr:from>
    <xdr:ext cx="469744" cy="259045"/>
    <xdr:sp macro="" textlink="">
      <xdr:nvSpPr>
        <xdr:cNvPr id="434" name="テキスト ボックス 433"/>
        <xdr:cNvSpPr txBox="1"/>
      </xdr:nvSpPr>
      <xdr:spPr>
        <a:xfrm>
          <a:off x="9404428" y="136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72523</xdr:rowOff>
    </xdr:from>
    <xdr:to>
      <xdr:col>46</xdr:col>
      <xdr:colOff>38100</xdr:colOff>
      <xdr:row>79</xdr:row>
      <xdr:rowOff>2673</xdr:rowOff>
    </xdr:to>
    <xdr:sp macro="" textlink="">
      <xdr:nvSpPr>
        <xdr:cNvPr id="435" name="楕円 434"/>
        <xdr:cNvSpPr/>
      </xdr:nvSpPr>
      <xdr:spPr>
        <a:xfrm>
          <a:off x="8699500" y="134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165250</xdr:rowOff>
    </xdr:from>
    <xdr:ext cx="469744" cy="259045"/>
    <xdr:sp macro="" textlink="">
      <xdr:nvSpPr>
        <xdr:cNvPr id="436" name="テキスト ボックス 435"/>
        <xdr:cNvSpPr txBox="1"/>
      </xdr:nvSpPr>
      <xdr:spPr>
        <a:xfrm>
          <a:off x="8515428" y="1353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52177</xdr:rowOff>
    </xdr:from>
    <xdr:to>
      <xdr:col>41</xdr:col>
      <xdr:colOff>101600</xdr:colOff>
      <xdr:row>74</xdr:row>
      <xdr:rowOff>153777</xdr:rowOff>
    </xdr:to>
    <xdr:sp macro="" textlink="">
      <xdr:nvSpPr>
        <xdr:cNvPr id="437" name="楕円 436"/>
        <xdr:cNvSpPr/>
      </xdr:nvSpPr>
      <xdr:spPr>
        <a:xfrm>
          <a:off x="7810500" y="127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170304</xdr:rowOff>
    </xdr:from>
    <xdr:ext cx="534377" cy="259045"/>
    <xdr:sp macro="" textlink="">
      <xdr:nvSpPr>
        <xdr:cNvPr id="438" name="テキスト ボックス 437"/>
        <xdr:cNvSpPr txBox="1"/>
      </xdr:nvSpPr>
      <xdr:spPr>
        <a:xfrm>
          <a:off x="7594111" y="125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43997</xdr:rowOff>
    </xdr:from>
    <xdr:to>
      <xdr:col>36</xdr:col>
      <xdr:colOff>165100</xdr:colOff>
      <xdr:row>74</xdr:row>
      <xdr:rowOff>145597</xdr:rowOff>
    </xdr:to>
    <xdr:sp macro="" textlink="">
      <xdr:nvSpPr>
        <xdr:cNvPr id="439" name="楕円 438"/>
        <xdr:cNvSpPr/>
      </xdr:nvSpPr>
      <xdr:spPr>
        <a:xfrm>
          <a:off x="69215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162124</xdr:rowOff>
    </xdr:from>
    <xdr:ext cx="534377" cy="259045"/>
    <xdr:sp macro="" textlink="">
      <xdr:nvSpPr>
        <xdr:cNvPr id="440" name="テキスト ボックス 439"/>
        <xdr:cNvSpPr txBox="1"/>
      </xdr:nvSpPr>
      <xdr:spPr>
        <a:xfrm>
          <a:off x="6705111" y="125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158919</xdr:rowOff>
    </xdr:from>
    <xdr:to>
      <xdr:col>55</xdr:col>
      <xdr:colOff>0</xdr:colOff>
      <xdr:row>97</xdr:row>
      <xdr:rowOff>46839</xdr:rowOff>
    </xdr:to>
    <xdr:cxnSp macro="">
      <xdr:nvCxnSpPr>
        <xdr:cNvPr id="471" name="直線コネクタ 470"/>
        <xdr:cNvCxnSpPr/>
      </xdr:nvCxnSpPr>
      <xdr:spPr>
        <a:xfrm>
          <a:off x="9639300" y="16618119"/>
          <a:ext cx="8382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154282</xdr:rowOff>
    </xdr:from>
    <xdr:to>
      <xdr:col>50</xdr:col>
      <xdr:colOff>114300</xdr:colOff>
      <xdr:row>96</xdr:row>
      <xdr:rowOff>158919</xdr:rowOff>
    </xdr:to>
    <xdr:cxnSp macro="">
      <xdr:nvCxnSpPr>
        <xdr:cNvPr id="474" name="直線コネクタ 473"/>
        <xdr:cNvCxnSpPr/>
      </xdr:nvCxnSpPr>
      <xdr:spPr>
        <a:xfrm>
          <a:off x="8750300" y="16613482"/>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41680</xdr:rowOff>
    </xdr:from>
    <xdr:to>
      <xdr:col>45</xdr:col>
      <xdr:colOff>177800</xdr:colOff>
      <xdr:row>96</xdr:row>
      <xdr:rowOff>154282</xdr:rowOff>
    </xdr:to>
    <xdr:cxnSp macro="">
      <xdr:nvCxnSpPr>
        <xdr:cNvPr id="477" name="直線コネクタ 476"/>
        <xdr:cNvCxnSpPr/>
      </xdr:nvCxnSpPr>
      <xdr:spPr>
        <a:xfrm>
          <a:off x="7861300" y="16500880"/>
          <a:ext cx="889000" cy="1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41680</xdr:rowOff>
    </xdr:from>
    <xdr:to>
      <xdr:col>41</xdr:col>
      <xdr:colOff>50800</xdr:colOff>
      <xdr:row>97</xdr:row>
      <xdr:rowOff>43394</xdr:rowOff>
    </xdr:to>
    <xdr:cxnSp macro="">
      <xdr:nvCxnSpPr>
        <xdr:cNvPr id="480" name="直線コネクタ 479"/>
        <xdr:cNvCxnSpPr/>
      </xdr:nvCxnSpPr>
      <xdr:spPr>
        <a:xfrm flipV="1">
          <a:off x="6972300" y="16500880"/>
          <a:ext cx="889000" cy="1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167489</xdr:rowOff>
    </xdr:from>
    <xdr:to>
      <xdr:col>55</xdr:col>
      <xdr:colOff>50800</xdr:colOff>
      <xdr:row>97</xdr:row>
      <xdr:rowOff>97639</xdr:rowOff>
    </xdr:to>
    <xdr:sp macro="" textlink="">
      <xdr:nvSpPr>
        <xdr:cNvPr id="490" name="楕円 489"/>
        <xdr:cNvSpPr/>
      </xdr:nvSpPr>
      <xdr:spPr>
        <a:xfrm>
          <a:off x="10426700" y="166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145916</xdr:rowOff>
    </xdr:from>
    <xdr:ext cx="534377" cy="259045"/>
    <xdr:sp macro="" textlink="">
      <xdr:nvSpPr>
        <xdr:cNvPr id="491" name="普通建設事業費 （ うち更新整備　）該当値テキスト"/>
        <xdr:cNvSpPr txBox="1"/>
      </xdr:nvSpPr>
      <xdr:spPr>
        <a:xfrm>
          <a:off x="10528300" y="166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108119</xdr:rowOff>
    </xdr:from>
    <xdr:to>
      <xdr:col>50</xdr:col>
      <xdr:colOff>165100</xdr:colOff>
      <xdr:row>97</xdr:row>
      <xdr:rowOff>38269</xdr:rowOff>
    </xdr:to>
    <xdr:sp macro="" textlink="">
      <xdr:nvSpPr>
        <xdr:cNvPr id="492" name="楕円 491"/>
        <xdr:cNvSpPr/>
      </xdr:nvSpPr>
      <xdr:spPr>
        <a:xfrm>
          <a:off x="9588500" y="165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29396</xdr:rowOff>
    </xdr:from>
    <xdr:ext cx="534377" cy="259045"/>
    <xdr:sp macro="" textlink="">
      <xdr:nvSpPr>
        <xdr:cNvPr id="493" name="テキスト ボックス 492"/>
        <xdr:cNvSpPr txBox="1"/>
      </xdr:nvSpPr>
      <xdr:spPr>
        <a:xfrm>
          <a:off x="9372111" y="166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103482</xdr:rowOff>
    </xdr:from>
    <xdr:to>
      <xdr:col>46</xdr:col>
      <xdr:colOff>38100</xdr:colOff>
      <xdr:row>97</xdr:row>
      <xdr:rowOff>33632</xdr:rowOff>
    </xdr:to>
    <xdr:sp macro="" textlink="">
      <xdr:nvSpPr>
        <xdr:cNvPr id="494" name="楕円 493"/>
        <xdr:cNvSpPr/>
      </xdr:nvSpPr>
      <xdr:spPr>
        <a:xfrm>
          <a:off x="8699500" y="16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24759</xdr:rowOff>
    </xdr:from>
    <xdr:ext cx="534377" cy="259045"/>
    <xdr:sp macro="" textlink="">
      <xdr:nvSpPr>
        <xdr:cNvPr id="495" name="テキスト ボックス 494"/>
        <xdr:cNvSpPr txBox="1"/>
      </xdr:nvSpPr>
      <xdr:spPr>
        <a:xfrm>
          <a:off x="8483111" y="166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162330</xdr:rowOff>
    </xdr:from>
    <xdr:to>
      <xdr:col>41</xdr:col>
      <xdr:colOff>101600</xdr:colOff>
      <xdr:row>96</xdr:row>
      <xdr:rowOff>92480</xdr:rowOff>
    </xdr:to>
    <xdr:sp macro="" textlink="">
      <xdr:nvSpPr>
        <xdr:cNvPr id="496" name="楕円 495"/>
        <xdr:cNvSpPr/>
      </xdr:nvSpPr>
      <xdr:spPr>
        <a:xfrm>
          <a:off x="7810500" y="164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109007</xdr:rowOff>
    </xdr:from>
    <xdr:ext cx="534377" cy="259045"/>
    <xdr:sp macro="" textlink="">
      <xdr:nvSpPr>
        <xdr:cNvPr id="497" name="テキスト ボックス 496"/>
        <xdr:cNvSpPr txBox="1"/>
      </xdr:nvSpPr>
      <xdr:spPr>
        <a:xfrm>
          <a:off x="7594111" y="162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164044</xdr:rowOff>
    </xdr:from>
    <xdr:to>
      <xdr:col>36</xdr:col>
      <xdr:colOff>165100</xdr:colOff>
      <xdr:row>97</xdr:row>
      <xdr:rowOff>94194</xdr:rowOff>
    </xdr:to>
    <xdr:sp macro="" textlink="">
      <xdr:nvSpPr>
        <xdr:cNvPr id="498" name="楕円 497"/>
        <xdr:cNvSpPr/>
      </xdr:nvSpPr>
      <xdr:spPr>
        <a:xfrm>
          <a:off x="6921500" y="166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85321</xdr:rowOff>
    </xdr:from>
    <xdr:ext cx="534377" cy="259045"/>
    <xdr:sp macro="" textlink="">
      <xdr:nvSpPr>
        <xdr:cNvPr id="499" name="テキスト ボックス 498"/>
        <xdr:cNvSpPr txBox="1"/>
      </xdr:nvSpPr>
      <xdr:spPr>
        <a:xfrm>
          <a:off x="6705111" y="167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95841</xdr:rowOff>
    </xdr:from>
    <xdr:to>
      <xdr:col>85</xdr:col>
      <xdr:colOff>127000</xdr:colOff>
      <xdr:row>39</xdr:row>
      <xdr:rowOff>98878</xdr:rowOff>
    </xdr:to>
    <xdr:cxnSp macro="">
      <xdr:nvCxnSpPr>
        <xdr:cNvPr id="530" name="直線コネクタ 529"/>
        <xdr:cNvCxnSpPr/>
      </xdr:nvCxnSpPr>
      <xdr:spPr>
        <a:xfrm>
          <a:off x="15481300" y="678239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95841</xdr:rowOff>
    </xdr:from>
    <xdr:to>
      <xdr:col>81</xdr:col>
      <xdr:colOff>50800</xdr:colOff>
      <xdr:row>39</xdr:row>
      <xdr:rowOff>98144</xdr:rowOff>
    </xdr:to>
    <xdr:cxnSp macro="">
      <xdr:nvCxnSpPr>
        <xdr:cNvPr id="533" name="直線コネクタ 532"/>
        <xdr:cNvCxnSpPr/>
      </xdr:nvCxnSpPr>
      <xdr:spPr>
        <a:xfrm flipV="1">
          <a:off x="14592300" y="6782391"/>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98144</xdr:rowOff>
    </xdr:from>
    <xdr:to>
      <xdr:col>76</xdr:col>
      <xdr:colOff>114300</xdr:colOff>
      <xdr:row>39</xdr:row>
      <xdr:rowOff>98878</xdr:rowOff>
    </xdr:to>
    <xdr:cxnSp macro="">
      <xdr:nvCxnSpPr>
        <xdr:cNvPr id="536" name="直線コネクタ 535"/>
        <xdr:cNvCxnSpPr/>
      </xdr:nvCxnSpPr>
      <xdr:spPr>
        <a:xfrm flipV="1">
          <a:off x="13703300" y="6784694"/>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45041</xdr:rowOff>
    </xdr:from>
    <xdr:to>
      <xdr:col>81</xdr:col>
      <xdr:colOff>101600</xdr:colOff>
      <xdr:row>39</xdr:row>
      <xdr:rowOff>146641</xdr:rowOff>
    </xdr:to>
    <xdr:sp macro="" textlink="">
      <xdr:nvSpPr>
        <xdr:cNvPr id="551" name="楕円 550"/>
        <xdr:cNvSpPr/>
      </xdr:nvSpPr>
      <xdr:spPr>
        <a:xfrm>
          <a:off x="15430500" y="67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137768</xdr:rowOff>
    </xdr:from>
    <xdr:ext cx="378565" cy="259045"/>
    <xdr:sp macro="" textlink="">
      <xdr:nvSpPr>
        <xdr:cNvPr id="552" name="テキスト ボックス 551"/>
        <xdr:cNvSpPr txBox="1"/>
      </xdr:nvSpPr>
      <xdr:spPr>
        <a:xfrm>
          <a:off x="15292017" y="682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47344</xdr:rowOff>
    </xdr:from>
    <xdr:to>
      <xdr:col>76</xdr:col>
      <xdr:colOff>165100</xdr:colOff>
      <xdr:row>39</xdr:row>
      <xdr:rowOff>148944</xdr:rowOff>
    </xdr:to>
    <xdr:sp macro="" textlink="">
      <xdr:nvSpPr>
        <xdr:cNvPr id="553" name="楕円 552"/>
        <xdr:cNvSpPr/>
      </xdr:nvSpPr>
      <xdr:spPr>
        <a:xfrm>
          <a:off x="14541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140071</xdr:rowOff>
    </xdr:from>
    <xdr:ext cx="313932" cy="259045"/>
    <xdr:sp macro="" textlink="">
      <xdr:nvSpPr>
        <xdr:cNvPr id="554" name="テキスト ボックス 553"/>
        <xdr:cNvSpPr txBox="1"/>
      </xdr:nvSpPr>
      <xdr:spPr>
        <a:xfrm>
          <a:off x="14435333" y="6826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158255</xdr:rowOff>
    </xdr:from>
    <xdr:to>
      <xdr:col>85</xdr:col>
      <xdr:colOff>127000</xdr:colOff>
      <xdr:row>77</xdr:row>
      <xdr:rowOff>58586</xdr:rowOff>
    </xdr:to>
    <xdr:cxnSp macro="">
      <xdr:nvCxnSpPr>
        <xdr:cNvPr id="636" name="直線コネクタ 635"/>
        <xdr:cNvCxnSpPr/>
      </xdr:nvCxnSpPr>
      <xdr:spPr>
        <a:xfrm flipV="1">
          <a:off x="15481300" y="13188455"/>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58586</xdr:rowOff>
    </xdr:from>
    <xdr:to>
      <xdr:col>81</xdr:col>
      <xdr:colOff>50800</xdr:colOff>
      <xdr:row>77</xdr:row>
      <xdr:rowOff>107848</xdr:rowOff>
    </xdr:to>
    <xdr:cxnSp macro="">
      <xdr:nvCxnSpPr>
        <xdr:cNvPr id="639" name="直線コネクタ 638"/>
        <xdr:cNvCxnSpPr/>
      </xdr:nvCxnSpPr>
      <xdr:spPr>
        <a:xfrm flipV="1">
          <a:off x="14592300" y="13260236"/>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107848</xdr:rowOff>
    </xdr:from>
    <xdr:to>
      <xdr:col>76</xdr:col>
      <xdr:colOff>114300</xdr:colOff>
      <xdr:row>77</xdr:row>
      <xdr:rowOff>116763</xdr:rowOff>
    </xdr:to>
    <xdr:cxnSp macro="">
      <xdr:nvCxnSpPr>
        <xdr:cNvPr id="642" name="直線コネクタ 641"/>
        <xdr:cNvCxnSpPr/>
      </xdr:nvCxnSpPr>
      <xdr:spPr>
        <a:xfrm flipV="1">
          <a:off x="13703300" y="13309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113964</xdr:rowOff>
    </xdr:from>
    <xdr:to>
      <xdr:col>71</xdr:col>
      <xdr:colOff>177800</xdr:colOff>
      <xdr:row>77</xdr:row>
      <xdr:rowOff>116763</xdr:rowOff>
    </xdr:to>
    <xdr:cxnSp macro="">
      <xdr:nvCxnSpPr>
        <xdr:cNvPr id="645" name="直線コネクタ 644"/>
        <xdr:cNvCxnSpPr/>
      </xdr:nvCxnSpPr>
      <xdr:spPr>
        <a:xfrm>
          <a:off x="12814300" y="1331561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107455</xdr:rowOff>
    </xdr:from>
    <xdr:to>
      <xdr:col>85</xdr:col>
      <xdr:colOff>177800</xdr:colOff>
      <xdr:row>77</xdr:row>
      <xdr:rowOff>37605</xdr:rowOff>
    </xdr:to>
    <xdr:sp macro="" textlink="">
      <xdr:nvSpPr>
        <xdr:cNvPr id="655" name="楕円 654"/>
        <xdr:cNvSpPr/>
      </xdr:nvSpPr>
      <xdr:spPr>
        <a:xfrm>
          <a:off x="162687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85882</xdr:rowOff>
    </xdr:from>
    <xdr:ext cx="534377" cy="259045"/>
    <xdr:sp macro="" textlink="">
      <xdr:nvSpPr>
        <xdr:cNvPr id="656" name="公債費該当値テキスト"/>
        <xdr:cNvSpPr txBox="1"/>
      </xdr:nvSpPr>
      <xdr:spPr>
        <a:xfrm>
          <a:off x="16370300" y="131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7786</xdr:rowOff>
    </xdr:from>
    <xdr:to>
      <xdr:col>81</xdr:col>
      <xdr:colOff>101600</xdr:colOff>
      <xdr:row>77</xdr:row>
      <xdr:rowOff>109386</xdr:rowOff>
    </xdr:to>
    <xdr:sp macro="" textlink="">
      <xdr:nvSpPr>
        <xdr:cNvPr id="657" name="楕円 656"/>
        <xdr:cNvSpPr/>
      </xdr:nvSpPr>
      <xdr:spPr>
        <a:xfrm>
          <a:off x="15430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100513</xdr:rowOff>
    </xdr:from>
    <xdr:ext cx="534377" cy="259045"/>
    <xdr:sp macro="" textlink="">
      <xdr:nvSpPr>
        <xdr:cNvPr id="658" name="テキスト ボックス 657"/>
        <xdr:cNvSpPr txBox="1"/>
      </xdr:nvSpPr>
      <xdr:spPr>
        <a:xfrm>
          <a:off x="15214111" y="133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57048</xdr:rowOff>
    </xdr:from>
    <xdr:to>
      <xdr:col>76</xdr:col>
      <xdr:colOff>165100</xdr:colOff>
      <xdr:row>77</xdr:row>
      <xdr:rowOff>158648</xdr:rowOff>
    </xdr:to>
    <xdr:sp macro="" textlink="">
      <xdr:nvSpPr>
        <xdr:cNvPr id="659" name="楕円 658"/>
        <xdr:cNvSpPr/>
      </xdr:nvSpPr>
      <xdr:spPr>
        <a:xfrm>
          <a:off x="14541500" y="132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149775</xdr:rowOff>
    </xdr:from>
    <xdr:ext cx="534377" cy="259045"/>
    <xdr:sp macro="" textlink="">
      <xdr:nvSpPr>
        <xdr:cNvPr id="660" name="テキスト ボックス 659"/>
        <xdr:cNvSpPr txBox="1"/>
      </xdr:nvSpPr>
      <xdr:spPr>
        <a:xfrm>
          <a:off x="14325111" y="133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65963</xdr:rowOff>
    </xdr:from>
    <xdr:to>
      <xdr:col>72</xdr:col>
      <xdr:colOff>38100</xdr:colOff>
      <xdr:row>77</xdr:row>
      <xdr:rowOff>167563</xdr:rowOff>
    </xdr:to>
    <xdr:sp macro="" textlink="">
      <xdr:nvSpPr>
        <xdr:cNvPr id="661" name="楕円 660"/>
        <xdr:cNvSpPr/>
      </xdr:nvSpPr>
      <xdr:spPr>
        <a:xfrm>
          <a:off x="13652500" y="132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158690</xdr:rowOff>
    </xdr:from>
    <xdr:ext cx="534377" cy="259045"/>
    <xdr:sp macro="" textlink="">
      <xdr:nvSpPr>
        <xdr:cNvPr id="662" name="テキスト ボックス 661"/>
        <xdr:cNvSpPr txBox="1"/>
      </xdr:nvSpPr>
      <xdr:spPr>
        <a:xfrm>
          <a:off x="13436111" y="133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63164</xdr:rowOff>
    </xdr:from>
    <xdr:to>
      <xdr:col>67</xdr:col>
      <xdr:colOff>101600</xdr:colOff>
      <xdr:row>77</xdr:row>
      <xdr:rowOff>164764</xdr:rowOff>
    </xdr:to>
    <xdr:sp macro="" textlink="">
      <xdr:nvSpPr>
        <xdr:cNvPr id="663" name="楕円 662"/>
        <xdr:cNvSpPr/>
      </xdr:nvSpPr>
      <xdr:spPr>
        <a:xfrm>
          <a:off x="12763500" y="132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155891</xdr:rowOff>
    </xdr:from>
    <xdr:ext cx="534377" cy="259045"/>
    <xdr:sp macro="" textlink="">
      <xdr:nvSpPr>
        <xdr:cNvPr id="664" name="テキスト ボックス 663"/>
        <xdr:cNvSpPr txBox="1"/>
      </xdr:nvSpPr>
      <xdr:spPr>
        <a:xfrm>
          <a:off x="12547111" y="133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24614</xdr:rowOff>
    </xdr:from>
    <xdr:to>
      <xdr:col>85</xdr:col>
      <xdr:colOff>127000</xdr:colOff>
      <xdr:row>98</xdr:row>
      <xdr:rowOff>105680</xdr:rowOff>
    </xdr:to>
    <xdr:cxnSp macro="">
      <xdr:nvCxnSpPr>
        <xdr:cNvPr id="691" name="直線コネクタ 690"/>
        <xdr:cNvCxnSpPr/>
      </xdr:nvCxnSpPr>
      <xdr:spPr>
        <a:xfrm>
          <a:off x="15481300" y="16826714"/>
          <a:ext cx="838200" cy="8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24614</xdr:rowOff>
    </xdr:from>
    <xdr:to>
      <xdr:col>81</xdr:col>
      <xdr:colOff>50800</xdr:colOff>
      <xdr:row>98</xdr:row>
      <xdr:rowOff>26667</xdr:rowOff>
    </xdr:to>
    <xdr:cxnSp macro="">
      <xdr:nvCxnSpPr>
        <xdr:cNvPr id="694" name="直線コネクタ 693"/>
        <xdr:cNvCxnSpPr/>
      </xdr:nvCxnSpPr>
      <xdr:spPr>
        <a:xfrm flipV="1">
          <a:off x="14592300" y="16826714"/>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26667</xdr:rowOff>
    </xdr:from>
    <xdr:to>
      <xdr:col>76</xdr:col>
      <xdr:colOff>114300</xdr:colOff>
      <xdr:row>98</xdr:row>
      <xdr:rowOff>103860</xdr:rowOff>
    </xdr:to>
    <xdr:cxnSp macro="">
      <xdr:nvCxnSpPr>
        <xdr:cNvPr id="697" name="直線コネクタ 696"/>
        <xdr:cNvCxnSpPr/>
      </xdr:nvCxnSpPr>
      <xdr:spPr>
        <a:xfrm flipV="1">
          <a:off x="13703300" y="16828767"/>
          <a:ext cx="889000" cy="7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104886</xdr:rowOff>
    </xdr:from>
    <xdr:ext cx="534377" cy="259045"/>
    <xdr:sp macro="" textlink="">
      <xdr:nvSpPr>
        <xdr:cNvPr id="699" name="テキスト ボックス 698"/>
        <xdr:cNvSpPr txBox="1"/>
      </xdr:nvSpPr>
      <xdr:spPr>
        <a:xfrm>
          <a:off x="14325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103860</xdr:rowOff>
    </xdr:from>
    <xdr:to>
      <xdr:col>71</xdr:col>
      <xdr:colOff>177800</xdr:colOff>
      <xdr:row>98</xdr:row>
      <xdr:rowOff>139393</xdr:rowOff>
    </xdr:to>
    <xdr:cxnSp macro="">
      <xdr:nvCxnSpPr>
        <xdr:cNvPr id="700" name="直線コネクタ 699"/>
        <xdr:cNvCxnSpPr/>
      </xdr:nvCxnSpPr>
      <xdr:spPr>
        <a:xfrm flipV="1">
          <a:off x="12814300" y="16905960"/>
          <a:ext cx="889000" cy="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2" name="テキスト ボックス 701"/>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54880</xdr:rowOff>
    </xdr:from>
    <xdr:to>
      <xdr:col>85</xdr:col>
      <xdr:colOff>177800</xdr:colOff>
      <xdr:row>98</xdr:row>
      <xdr:rowOff>156480</xdr:rowOff>
    </xdr:to>
    <xdr:sp macro="" textlink="">
      <xdr:nvSpPr>
        <xdr:cNvPr id="710" name="楕円 709"/>
        <xdr:cNvSpPr/>
      </xdr:nvSpPr>
      <xdr:spPr>
        <a:xfrm>
          <a:off x="16268700" y="168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141257</xdr:rowOff>
    </xdr:from>
    <xdr:ext cx="469744" cy="259045"/>
    <xdr:sp macro="" textlink="">
      <xdr:nvSpPr>
        <xdr:cNvPr id="711" name="積立金該当値テキスト"/>
        <xdr:cNvSpPr txBox="1"/>
      </xdr:nvSpPr>
      <xdr:spPr>
        <a:xfrm>
          <a:off x="16370300" y="1677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145264</xdr:rowOff>
    </xdr:from>
    <xdr:to>
      <xdr:col>81</xdr:col>
      <xdr:colOff>101600</xdr:colOff>
      <xdr:row>98</xdr:row>
      <xdr:rowOff>75414</xdr:rowOff>
    </xdr:to>
    <xdr:sp macro="" textlink="">
      <xdr:nvSpPr>
        <xdr:cNvPr id="712" name="楕円 711"/>
        <xdr:cNvSpPr/>
      </xdr:nvSpPr>
      <xdr:spPr>
        <a:xfrm>
          <a:off x="15430500" y="167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66541</xdr:rowOff>
    </xdr:from>
    <xdr:ext cx="534377" cy="259045"/>
    <xdr:sp macro="" textlink="">
      <xdr:nvSpPr>
        <xdr:cNvPr id="713" name="テキスト ボックス 712"/>
        <xdr:cNvSpPr txBox="1"/>
      </xdr:nvSpPr>
      <xdr:spPr>
        <a:xfrm>
          <a:off x="15214111" y="168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147317</xdr:rowOff>
    </xdr:from>
    <xdr:to>
      <xdr:col>76</xdr:col>
      <xdr:colOff>165100</xdr:colOff>
      <xdr:row>98</xdr:row>
      <xdr:rowOff>77467</xdr:rowOff>
    </xdr:to>
    <xdr:sp macro="" textlink="">
      <xdr:nvSpPr>
        <xdr:cNvPr id="714" name="楕円 713"/>
        <xdr:cNvSpPr/>
      </xdr:nvSpPr>
      <xdr:spPr>
        <a:xfrm>
          <a:off x="14541500" y="167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93994</xdr:rowOff>
    </xdr:from>
    <xdr:ext cx="534377" cy="259045"/>
    <xdr:sp macro="" textlink="">
      <xdr:nvSpPr>
        <xdr:cNvPr id="715" name="テキスト ボックス 714"/>
        <xdr:cNvSpPr txBox="1"/>
      </xdr:nvSpPr>
      <xdr:spPr>
        <a:xfrm>
          <a:off x="14325111" y="165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53060</xdr:rowOff>
    </xdr:from>
    <xdr:to>
      <xdr:col>72</xdr:col>
      <xdr:colOff>38100</xdr:colOff>
      <xdr:row>98</xdr:row>
      <xdr:rowOff>154660</xdr:rowOff>
    </xdr:to>
    <xdr:sp macro="" textlink="">
      <xdr:nvSpPr>
        <xdr:cNvPr id="716" name="楕円 715"/>
        <xdr:cNvSpPr/>
      </xdr:nvSpPr>
      <xdr:spPr>
        <a:xfrm>
          <a:off x="13652500" y="168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145787</xdr:rowOff>
    </xdr:from>
    <xdr:ext cx="469744" cy="259045"/>
    <xdr:sp macro="" textlink="">
      <xdr:nvSpPr>
        <xdr:cNvPr id="717" name="テキスト ボックス 716"/>
        <xdr:cNvSpPr txBox="1"/>
      </xdr:nvSpPr>
      <xdr:spPr>
        <a:xfrm>
          <a:off x="13468428" y="169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88593</xdr:rowOff>
    </xdr:from>
    <xdr:to>
      <xdr:col>67</xdr:col>
      <xdr:colOff>101600</xdr:colOff>
      <xdr:row>99</xdr:row>
      <xdr:rowOff>18743</xdr:rowOff>
    </xdr:to>
    <xdr:sp macro="" textlink="">
      <xdr:nvSpPr>
        <xdr:cNvPr id="718" name="楕円 717"/>
        <xdr:cNvSpPr/>
      </xdr:nvSpPr>
      <xdr:spPr>
        <a:xfrm>
          <a:off x="12763500" y="168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9870</xdr:rowOff>
    </xdr:from>
    <xdr:ext cx="313932" cy="259045"/>
    <xdr:sp macro="" textlink="">
      <xdr:nvSpPr>
        <xdr:cNvPr id="719" name="テキスト ボックス 718"/>
        <xdr:cNvSpPr txBox="1"/>
      </xdr:nvSpPr>
      <xdr:spPr>
        <a:xfrm>
          <a:off x="12657333" y="16983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20645</xdr:rowOff>
    </xdr:from>
    <xdr:to>
      <xdr:col>116</xdr:col>
      <xdr:colOff>63500</xdr:colOff>
      <xdr:row>74</xdr:row>
      <xdr:rowOff>70960</xdr:rowOff>
    </xdr:to>
    <xdr:cxnSp macro="">
      <xdr:nvCxnSpPr>
        <xdr:cNvPr id="861" name="直線コネクタ 860"/>
        <xdr:cNvCxnSpPr/>
      </xdr:nvCxnSpPr>
      <xdr:spPr>
        <a:xfrm flipV="1">
          <a:off x="21323300" y="12707945"/>
          <a:ext cx="8382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2" name="繰出金平均値テキスト"/>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70960</xdr:rowOff>
    </xdr:from>
    <xdr:to>
      <xdr:col>111</xdr:col>
      <xdr:colOff>177800</xdr:colOff>
      <xdr:row>74</xdr:row>
      <xdr:rowOff>92746</xdr:rowOff>
    </xdr:to>
    <xdr:cxnSp macro="">
      <xdr:nvCxnSpPr>
        <xdr:cNvPr id="864" name="直線コネクタ 863"/>
        <xdr:cNvCxnSpPr/>
      </xdr:nvCxnSpPr>
      <xdr:spPr>
        <a:xfrm flipV="1">
          <a:off x="20434300" y="12758260"/>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92746</xdr:rowOff>
    </xdr:from>
    <xdr:to>
      <xdr:col>107</xdr:col>
      <xdr:colOff>50800</xdr:colOff>
      <xdr:row>74</xdr:row>
      <xdr:rowOff>139814</xdr:rowOff>
    </xdr:to>
    <xdr:cxnSp macro="">
      <xdr:nvCxnSpPr>
        <xdr:cNvPr id="867" name="直線コネクタ 866"/>
        <xdr:cNvCxnSpPr/>
      </xdr:nvCxnSpPr>
      <xdr:spPr>
        <a:xfrm flipV="1">
          <a:off x="19545300" y="12780046"/>
          <a:ext cx="8890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9" name="テキスト ボックス 868"/>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139814</xdr:rowOff>
    </xdr:from>
    <xdr:to>
      <xdr:col>102</xdr:col>
      <xdr:colOff>114300</xdr:colOff>
      <xdr:row>75</xdr:row>
      <xdr:rowOff>58524</xdr:rowOff>
    </xdr:to>
    <xdr:cxnSp macro="">
      <xdr:nvCxnSpPr>
        <xdr:cNvPr id="870" name="直線コネクタ 869"/>
        <xdr:cNvCxnSpPr/>
      </xdr:nvCxnSpPr>
      <xdr:spPr>
        <a:xfrm flipV="1">
          <a:off x="18656300" y="12827114"/>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2" name="テキスト ボックス 871"/>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141295</xdr:rowOff>
    </xdr:from>
    <xdr:to>
      <xdr:col>116</xdr:col>
      <xdr:colOff>114300</xdr:colOff>
      <xdr:row>74</xdr:row>
      <xdr:rowOff>71445</xdr:rowOff>
    </xdr:to>
    <xdr:sp macro="" textlink="">
      <xdr:nvSpPr>
        <xdr:cNvPr id="880" name="楕円 879"/>
        <xdr:cNvSpPr/>
      </xdr:nvSpPr>
      <xdr:spPr>
        <a:xfrm>
          <a:off x="22110700" y="126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164172</xdr:rowOff>
    </xdr:from>
    <xdr:ext cx="534377" cy="259045"/>
    <xdr:sp macro="" textlink="">
      <xdr:nvSpPr>
        <xdr:cNvPr id="881" name="繰出金該当値テキスト"/>
        <xdr:cNvSpPr txBox="1"/>
      </xdr:nvSpPr>
      <xdr:spPr>
        <a:xfrm>
          <a:off x="22212300" y="125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20160</xdr:rowOff>
    </xdr:from>
    <xdr:to>
      <xdr:col>112</xdr:col>
      <xdr:colOff>38100</xdr:colOff>
      <xdr:row>74</xdr:row>
      <xdr:rowOff>121760</xdr:rowOff>
    </xdr:to>
    <xdr:sp macro="" textlink="">
      <xdr:nvSpPr>
        <xdr:cNvPr id="882" name="楕円 881"/>
        <xdr:cNvSpPr/>
      </xdr:nvSpPr>
      <xdr:spPr>
        <a:xfrm>
          <a:off x="21272500" y="127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138287</xdr:rowOff>
    </xdr:from>
    <xdr:ext cx="534377" cy="259045"/>
    <xdr:sp macro="" textlink="">
      <xdr:nvSpPr>
        <xdr:cNvPr id="883" name="テキスト ボックス 882"/>
        <xdr:cNvSpPr txBox="1"/>
      </xdr:nvSpPr>
      <xdr:spPr>
        <a:xfrm>
          <a:off x="21056111" y="124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41946</xdr:rowOff>
    </xdr:from>
    <xdr:to>
      <xdr:col>107</xdr:col>
      <xdr:colOff>101600</xdr:colOff>
      <xdr:row>74</xdr:row>
      <xdr:rowOff>143546</xdr:rowOff>
    </xdr:to>
    <xdr:sp macro="" textlink="">
      <xdr:nvSpPr>
        <xdr:cNvPr id="884" name="楕円 883"/>
        <xdr:cNvSpPr/>
      </xdr:nvSpPr>
      <xdr:spPr>
        <a:xfrm>
          <a:off x="20383500" y="127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160073</xdr:rowOff>
    </xdr:from>
    <xdr:ext cx="534377" cy="259045"/>
    <xdr:sp macro="" textlink="">
      <xdr:nvSpPr>
        <xdr:cNvPr id="885" name="テキスト ボックス 884"/>
        <xdr:cNvSpPr txBox="1"/>
      </xdr:nvSpPr>
      <xdr:spPr>
        <a:xfrm>
          <a:off x="20167111" y="125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89014</xdr:rowOff>
    </xdr:from>
    <xdr:to>
      <xdr:col>102</xdr:col>
      <xdr:colOff>165100</xdr:colOff>
      <xdr:row>75</xdr:row>
      <xdr:rowOff>19164</xdr:rowOff>
    </xdr:to>
    <xdr:sp macro="" textlink="">
      <xdr:nvSpPr>
        <xdr:cNvPr id="886" name="楕円 885"/>
        <xdr:cNvSpPr/>
      </xdr:nvSpPr>
      <xdr:spPr>
        <a:xfrm>
          <a:off x="19494500" y="12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35691</xdr:rowOff>
    </xdr:from>
    <xdr:ext cx="534377" cy="259045"/>
    <xdr:sp macro="" textlink="">
      <xdr:nvSpPr>
        <xdr:cNvPr id="887" name="テキスト ボックス 886"/>
        <xdr:cNvSpPr txBox="1"/>
      </xdr:nvSpPr>
      <xdr:spPr>
        <a:xfrm>
          <a:off x="19278111" y="12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7724</xdr:rowOff>
    </xdr:from>
    <xdr:to>
      <xdr:col>98</xdr:col>
      <xdr:colOff>38100</xdr:colOff>
      <xdr:row>75</xdr:row>
      <xdr:rowOff>109324</xdr:rowOff>
    </xdr:to>
    <xdr:sp macro="" textlink="">
      <xdr:nvSpPr>
        <xdr:cNvPr id="888" name="楕円 887"/>
        <xdr:cNvSpPr/>
      </xdr:nvSpPr>
      <xdr:spPr>
        <a:xfrm>
          <a:off x="18605500" y="12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100451</xdr:rowOff>
    </xdr:from>
    <xdr:ext cx="534377" cy="259045"/>
    <xdr:sp macro="" textlink="">
      <xdr:nvSpPr>
        <xdr:cNvPr id="889" name="テキスト ボックス 888"/>
        <xdr:cNvSpPr txBox="1"/>
      </xdr:nvSpPr>
      <xdr:spPr>
        <a:xfrm>
          <a:off x="18389111" y="129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全体を通じた比較では、令和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年度における当町の住民１人当たりのコストは、おおむね、県、類似団体平均いずれの平均も下回っている。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公債費は県平均を下回っているものの、当町は令和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年度より増加傾向に転じており、今後上昇が続く見込みであることから、償還シュミレーションに基づき公債費のコントロールを行っていく必要がある。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26924</xdr:rowOff>
    </xdr:from>
    <xdr:to>
      <xdr:col>24</xdr:col>
      <xdr:colOff>63500</xdr:colOff>
      <xdr:row>36</xdr:row>
      <xdr:rowOff>35687</xdr:rowOff>
    </xdr:to>
    <xdr:cxnSp macro="">
      <xdr:nvCxnSpPr>
        <xdr:cNvPr id="61" name="直線コネクタ 60"/>
        <xdr:cNvCxnSpPr/>
      </xdr:nvCxnSpPr>
      <xdr:spPr>
        <a:xfrm>
          <a:off x="3797300" y="619912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26924</xdr:rowOff>
    </xdr:from>
    <xdr:to>
      <xdr:col>19</xdr:col>
      <xdr:colOff>177800</xdr:colOff>
      <xdr:row>36</xdr:row>
      <xdr:rowOff>47498</xdr:rowOff>
    </xdr:to>
    <xdr:cxnSp macro="">
      <xdr:nvCxnSpPr>
        <xdr:cNvPr id="64" name="直線コネクタ 63"/>
        <xdr:cNvCxnSpPr/>
      </xdr:nvCxnSpPr>
      <xdr:spPr>
        <a:xfrm flipV="1">
          <a:off x="2908300" y="61991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xdr:rowOff>
    </xdr:from>
    <xdr:to>
      <xdr:col>15</xdr:col>
      <xdr:colOff>50800</xdr:colOff>
      <xdr:row>36</xdr:row>
      <xdr:rowOff>47498</xdr:rowOff>
    </xdr:to>
    <xdr:cxnSp macro="">
      <xdr:nvCxnSpPr>
        <xdr:cNvPr id="67" name="直線コネクタ 66"/>
        <xdr:cNvCxnSpPr/>
      </xdr:nvCxnSpPr>
      <xdr:spPr>
        <a:xfrm>
          <a:off x="2019300" y="618426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12065</xdr:rowOff>
    </xdr:from>
    <xdr:to>
      <xdr:col>10</xdr:col>
      <xdr:colOff>114300</xdr:colOff>
      <xdr:row>36</xdr:row>
      <xdr:rowOff>27686</xdr:rowOff>
    </xdr:to>
    <xdr:cxnSp macro="">
      <xdr:nvCxnSpPr>
        <xdr:cNvPr id="70" name="直線コネクタ 69"/>
        <xdr:cNvCxnSpPr/>
      </xdr:nvCxnSpPr>
      <xdr:spPr>
        <a:xfrm flipV="1">
          <a:off x="1130300" y="618426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156337</xdr:rowOff>
    </xdr:from>
    <xdr:to>
      <xdr:col>24</xdr:col>
      <xdr:colOff>114300</xdr:colOff>
      <xdr:row>36</xdr:row>
      <xdr:rowOff>86487</xdr:rowOff>
    </xdr:to>
    <xdr:sp macro="" textlink="">
      <xdr:nvSpPr>
        <xdr:cNvPr id="80" name="楕円 79"/>
        <xdr:cNvSpPr/>
      </xdr:nvSpPr>
      <xdr:spPr>
        <a:xfrm>
          <a:off x="45847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134764</xdr:rowOff>
    </xdr:from>
    <xdr:ext cx="469744" cy="259045"/>
    <xdr:sp macro="" textlink="">
      <xdr:nvSpPr>
        <xdr:cNvPr id="81" name="議会費該当値テキスト"/>
        <xdr:cNvSpPr txBox="1"/>
      </xdr:nvSpPr>
      <xdr:spPr>
        <a:xfrm>
          <a:off x="4686300"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147574</xdr:rowOff>
    </xdr:from>
    <xdr:to>
      <xdr:col>20</xdr:col>
      <xdr:colOff>38100</xdr:colOff>
      <xdr:row>36</xdr:row>
      <xdr:rowOff>77724</xdr:rowOff>
    </xdr:to>
    <xdr:sp macro="" textlink="">
      <xdr:nvSpPr>
        <xdr:cNvPr id="82" name="楕円 81"/>
        <xdr:cNvSpPr/>
      </xdr:nvSpPr>
      <xdr:spPr>
        <a:xfrm>
          <a:off x="3746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68851</xdr:rowOff>
    </xdr:from>
    <xdr:ext cx="469744" cy="259045"/>
    <xdr:sp macro="" textlink="">
      <xdr:nvSpPr>
        <xdr:cNvPr id="83" name="テキスト ボックス 82"/>
        <xdr:cNvSpPr txBox="1"/>
      </xdr:nvSpPr>
      <xdr:spPr>
        <a:xfrm>
          <a:off x="3562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168148</xdr:rowOff>
    </xdr:from>
    <xdr:to>
      <xdr:col>15</xdr:col>
      <xdr:colOff>101600</xdr:colOff>
      <xdr:row>36</xdr:row>
      <xdr:rowOff>98298</xdr:rowOff>
    </xdr:to>
    <xdr:sp macro="" textlink="">
      <xdr:nvSpPr>
        <xdr:cNvPr id="84" name="楕円 83"/>
        <xdr:cNvSpPr/>
      </xdr:nvSpPr>
      <xdr:spPr>
        <a:xfrm>
          <a:off x="2857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85" name="テキスト ボックス 84"/>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132715</xdr:rowOff>
    </xdr:from>
    <xdr:to>
      <xdr:col>10</xdr:col>
      <xdr:colOff>165100</xdr:colOff>
      <xdr:row>36</xdr:row>
      <xdr:rowOff>62865</xdr:rowOff>
    </xdr:to>
    <xdr:sp macro="" textlink="">
      <xdr:nvSpPr>
        <xdr:cNvPr id="86" name="楕円 85"/>
        <xdr:cNvSpPr/>
      </xdr:nvSpPr>
      <xdr:spPr>
        <a:xfrm>
          <a:off x="1968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53992</xdr:rowOff>
    </xdr:from>
    <xdr:ext cx="469744" cy="259045"/>
    <xdr:sp macro="" textlink="">
      <xdr:nvSpPr>
        <xdr:cNvPr id="87" name="テキスト ボックス 86"/>
        <xdr:cNvSpPr txBox="1"/>
      </xdr:nvSpPr>
      <xdr:spPr>
        <a:xfrm>
          <a:off x="1784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148336</xdr:rowOff>
    </xdr:from>
    <xdr:to>
      <xdr:col>6</xdr:col>
      <xdr:colOff>38100</xdr:colOff>
      <xdr:row>36</xdr:row>
      <xdr:rowOff>78486</xdr:rowOff>
    </xdr:to>
    <xdr:sp macro="" textlink="">
      <xdr:nvSpPr>
        <xdr:cNvPr id="88" name="楕円 87"/>
        <xdr:cNvSpPr/>
      </xdr:nvSpPr>
      <xdr:spPr>
        <a:xfrm>
          <a:off x="1079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69613</xdr:rowOff>
    </xdr:from>
    <xdr:ext cx="469744" cy="259045"/>
    <xdr:sp macro="" textlink="">
      <xdr:nvSpPr>
        <xdr:cNvPr id="89" name="テキスト ボックス 88"/>
        <xdr:cNvSpPr txBox="1"/>
      </xdr:nvSpPr>
      <xdr:spPr>
        <a:xfrm>
          <a:off x="895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157318</xdr:rowOff>
    </xdr:from>
    <xdr:to>
      <xdr:col>24</xdr:col>
      <xdr:colOff>63500</xdr:colOff>
      <xdr:row>57</xdr:row>
      <xdr:rowOff>169228</xdr:rowOff>
    </xdr:to>
    <xdr:cxnSp macro="">
      <xdr:nvCxnSpPr>
        <xdr:cNvPr id="116" name="直線コネクタ 115"/>
        <xdr:cNvCxnSpPr/>
      </xdr:nvCxnSpPr>
      <xdr:spPr>
        <a:xfrm>
          <a:off x="3797300" y="9929968"/>
          <a:ext cx="8382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81570</xdr:rowOff>
    </xdr:from>
    <xdr:ext cx="534377" cy="259045"/>
    <xdr:sp macro="" textlink="">
      <xdr:nvSpPr>
        <xdr:cNvPr id="117" name="総務費平均値テキスト"/>
        <xdr:cNvSpPr txBox="1"/>
      </xdr:nvSpPr>
      <xdr:spPr>
        <a:xfrm>
          <a:off x="4686300" y="96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95221</xdr:rowOff>
    </xdr:from>
    <xdr:to>
      <xdr:col>19</xdr:col>
      <xdr:colOff>177800</xdr:colOff>
      <xdr:row>57</xdr:row>
      <xdr:rowOff>157318</xdr:rowOff>
    </xdr:to>
    <xdr:cxnSp macro="">
      <xdr:nvCxnSpPr>
        <xdr:cNvPr id="119" name="直線コネクタ 118"/>
        <xdr:cNvCxnSpPr/>
      </xdr:nvCxnSpPr>
      <xdr:spPr>
        <a:xfrm>
          <a:off x="2908300" y="9696421"/>
          <a:ext cx="889000" cy="2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95221</xdr:rowOff>
    </xdr:from>
    <xdr:to>
      <xdr:col>15</xdr:col>
      <xdr:colOff>50800</xdr:colOff>
      <xdr:row>57</xdr:row>
      <xdr:rowOff>88542</xdr:rowOff>
    </xdr:to>
    <xdr:cxnSp macro="">
      <xdr:nvCxnSpPr>
        <xdr:cNvPr id="122" name="直線コネクタ 121"/>
        <xdr:cNvCxnSpPr/>
      </xdr:nvCxnSpPr>
      <xdr:spPr>
        <a:xfrm flipV="1">
          <a:off x="2019300" y="9696421"/>
          <a:ext cx="889000" cy="1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88542</xdr:rowOff>
    </xdr:from>
    <xdr:to>
      <xdr:col>10</xdr:col>
      <xdr:colOff>114300</xdr:colOff>
      <xdr:row>57</xdr:row>
      <xdr:rowOff>133514</xdr:rowOff>
    </xdr:to>
    <xdr:cxnSp macro="">
      <xdr:nvCxnSpPr>
        <xdr:cNvPr id="125" name="直線コネクタ 124"/>
        <xdr:cNvCxnSpPr/>
      </xdr:nvCxnSpPr>
      <xdr:spPr>
        <a:xfrm flipV="1">
          <a:off x="1130300" y="9861192"/>
          <a:ext cx="889000" cy="4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118428</xdr:rowOff>
    </xdr:from>
    <xdr:to>
      <xdr:col>24</xdr:col>
      <xdr:colOff>114300</xdr:colOff>
      <xdr:row>58</xdr:row>
      <xdr:rowOff>48578</xdr:rowOff>
    </xdr:to>
    <xdr:sp macro="" textlink="">
      <xdr:nvSpPr>
        <xdr:cNvPr id="135" name="楕円 134"/>
        <xdr:cNvSpPr/>
      </xdr:nvSpPr>
      <xdr:spPr>
        <a:xfrm>
          <a:off x="4584700" y="98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37120</xdr:rowOff>
    </xdr:from>
    <xdr:ext cx="534377" cy="259045"/>
    <xdr:sp macro="" textlink="">
      <xdr:nvSpPr>
        <xdr:cNvPr id="136" name="総務費該当値テキスト"/>
        <xdr:cNvSpPr txBox="1"/>
      </xdr:nvSpPr>
      <xdr:spPr>
        <a:xfrm>
          <a:off x="4686300" y="98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106518</xdr:rowOff>
    </xdr:from>
    <xdr:to>
      <xdr:col>20</xdr:col>
      <xdr:colOff>38100</xdr:colOff>
      <xdr:row>58</xdr:row>
      <xdr:rowOff>36668</xdr:rowOff>
    </xdr:to>
    <xdr:sp macro="" textlink="">
      <xdr:nvSpPr>
        <xdr:cNvPr id="137" name="楕円 136"/>
        <xdr:cNvSpPr/>
      </xdr:nvSpPr>
      <xdr:spPr>
        <a:xfrm>
          <a:off x="3746500" y="98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27795</xdr:rowOff>
    </xdr:from>
    <xdr:ext cx="534377" cy="259045"/>
    <xdr:sp macro="" textlink="">
      <xdr:nvSpPr>
        <xdr:cNvPr id="138" name="テキスト ボックス 137"/>
        <xdr:cNvSpPr txBox="1"/>
      </xdr:nvSpPr>
      <xdr:spPr>
        <a:xfrm>
          <a:off x="3530111" y="997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44421</xdr:rowOff>
    </xdr:from>
    <xdr:to>
      <xdr:col>15</xdr:col>
      <xdr:colOff>101600</xdr:colOff>
      <xdr:row>56</xdr:row>
      <xdr:rowOff>146021</xdr:rowOff>
    </xdr:to>
    <xdr:sp macro="" textlink="">
      <xdr:nvSpPr>
        <xdr:cNvPr id="139" name="楕円 138"/>
        <xdr:cNvSpPr/>
      </xdr:nvSpPr>
      <xdr:spPr>
        <a:xfrm>
          <a:off x="2857500" y="9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162548</xdr:rowOff>
    </xdr:from>
    <xdr:ext cx="599010" cy="259045"/>
    <xdr:sp macro="" textlink="">
      <xdr:nvSpPr>
        <xdr:cNvPr id="140" name="テキスト ボックス 139"/>
        <xdr:cNvSpPr txBox="1"/>
      </xdr:nvSpPr>
      <xdr:spPr>
        <a:xfrm>
          <a:off x="2608795" y="942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37742</xdr:rowOff>
    </xdr:from>
    <xdr:to>
      <xdr:col>10</xdr:col>
      <xdr:colOff>165100</xdr:colOff>
      <xdr:row>57</xdr:row>
      <xdr:rowOff>139342</xdr:rowOff>
    </xdr:to>
    <xdr:sp macro="" textlink="">
      <xdr:nvSpPr>
        <xdr:cNvPr id="141" name="楕円 140"/>
        <xdr:cNvSpPr/>
      </xdr:nvSpPr>
      <xdr:spPr>
        <a:xfrm>
          <a:off x="1968500" y="98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155869</xdr:rowOff>
    </xdr:from>
    <xdr:ext cx="534377" cy="259045"/>
    <xdr:sp macro="" textlink="">
      <xdr:nvSpPr>
        <xdr:cNvPr id="142" name="テキスト ボックス 141"/>
        <xdr:cNvSpPr txBox="1"/>
      </xdr:nvSpPr>
      <xdr:spPr>
        <a:xfrm>
          <a:off x="1752111" y="95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82714</xdr:rowOff>
    </xdr:from>
    <xdr:to>
      <xdr:col>6</xdr:col>
      <xdr:colOff>38100</xdr:colOff>
      <xdr:row>58</xdr:row>
      <xdr:rowOff>12864</xdr:rowOff>
    </xdr:to>
    <xdr:sp macro="" textlink="">
      <xdr:nvSpPr>
        <xdr:cNvPr id="143" name="楕円 142"/>
        <xdr:cNvSpPr/>
      </xdr:nvSpPr>
      <xdr:spPr>
        <a:xfrm>
          <a:off x="1079500" y="985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29391</xdr:rowOff>
    </xdr:from>
    <xdr:ext cx="534377" cy="259045"/>
    <xdr:sp macro="" textlink="">
      <xdr:nvSpPr>
        <xdr:cNvPr id="144" name="テキスト ボックス 143"/>
        <xdr:cNvSpPr txBox="1"/>
      </xdr:nvSpPr>
      <xdr:spPr>
        <a:xfrm>
          <a:off x="863111" y="963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51448</xdr:rowOff>
    </xdr:from>
    <xdr:to>
      <xdr:col>24</xdr:col>
      <xdr:colOff>63500</xdr:colOff>
      <xdr:row>78</xdr:row>
      <xdr:rowOff>26809</xdr:rowOff>
    </xdr:to>
    <xdr:cxnSp macro="">
      <xdr:nvCxnSpPr>
        <xdr:cNvPr id="174" name="直線コネクタ 173"/>
        <xdr:cNvCxnSpPr/>
      </xdr:nvCxnSpPr>
      <xdr:spPr>
        <a:xfrm>
          <a:off x="3797300" y="13253098"/>
          <a:ext cx="838200" cy="14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51448</xdr:rowOff>
    </xdr:from>
    <xdr:to>
      <xdr:col>19</xdr:col>
      <xdr:colOff>177800</xdr:colOff>
      <xdr:row>79</xdr:row>
      <xdr:rowOff>43574</xdr:rowOff>
    </xdr:to>
    <xdr:cxnSp macro="">
      <xdr:nvCxnSpPr>
        <xdr:cNvPr id="177" name="直線コネクタ 176"/>
        <xdr:cNvCxnSpPr/>
      </xdr:nvCxnSpPr>
      <xdr:spPr>
        <a:xfrm flipV="1">
          <a:off x="2908300" y="13253098"/>
          <a:ext cx="889000" cy="3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43574</xdr:rowOff>
    </xdr:from>
    <xdr:to>
      <xdr:col>15</xdr:col>
      <xdr:colOff>50800</xdr:colOff>
      <xdr:row>79</xdr:row>
      <xdr:rowOff>44348</xdr:rowOff>
    </xdr:to>
    <xdr:cxnSp macro="">
      <xdr:nvCxnSpPr>
        <xdr:cNvPr id="180" name="直線コネクタ 179"/>
        <xdr:cNvCxnSpPr/>
      </xdr:nvCxnSpPr>
      <xdr:spPr>
        <a:xfrm flipV="1">
          <a:off x="2019300" y="13588124"/>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44348</xdr:rowOff>
    </xdr:from>
    <xdr:to>
      <xdr:col>10</xdr:col>
      <xdr:colOff>114300</xdr:colOff>
      <xdr:row>79</xdr:row>
      <xdr:rowOff>129718</xdr:rowOff>
    </xdr:to>
    <xdr:cxnSp macro="">
      <xdr:nvCxnSpPr>
        <xdr:cNvPr id="183" name="直線コネクタ 182"/>
        <xdr:cNvCxnSpPr/>
      </xdr:nvCxnSpPr>
      <xdr:spPr>
        <a:xfrm flipV="1">
          <a:off x="1130300" y="13588898"/>
          <a:ext cx="889000" cy="8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147459</xdr:rowOff>
    </xdr:from>
    <xdr:to>
      <xdr:col>24</xdr:col>
      <xdr:colOff>114300</xdr:colOff>
      <xdr:row>78</xdr:row>
      <xdr:rowOff>77609</xdr:rowOff>
    </xdr:to>
    <xdr:sp macro="" textlink="">
      <xdr:nvSpPr>
        <xdr:cNvPr id="193" name="楕円 192"/>
        <xdr:cNvSpPr/>
      </xdr:nvSpPr>
      <xdr:spPr>
        <a:xfrm>
          <a:off x="45847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125886</xdr:rowOff>
    </xdr:from>
    <xdr:ext cx="599010" cy="259045"/>
    <xdr:sp macro="" textlink="">
      <xdr:nvSpPr>
        <xdr:cNvPr id="194" name="民生費該当値テキスト"/>
        <xdr:cNvSpPr txBox="1"/>
      </xdr:nvSpPr>
      <xdr:spPr>
        <a:xfrm>
          <a:off x="4686300" y="1332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648</xdr:rowOff>
    </xdr:from>
    <xdr:to>
      <xdr:col>20</xdr:col>
      <xdr:colOff>38100</xdr:colOff>
      <xdr:row>77</xdr:row>
      <xdr:rowOff>102248</xdr:rowOff>
    </xdr:to>
    <xdr:sp macro="" textlink="">
      <xdr:nvSpPr>
        <xdr:cNvPr id="195" name="楕円 194"/>
        <xdr:cNvSpPr/>
      </xdr:nvSpPr>
      <xdr:spPr>
        <a:xfrm>
          <a:off x="3746500" y="132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93375</xdr:rowOff>
    </xdr:from>
    <xdr:ext cx="599010" cy="259045"/>
    <xdr:sp macro="" textlink="">
      <xdr:nvSpPr>
        <xdr:cNvPr id="196" name="テキスト ボックス 195"/>
        <xdr:cNvSpPr txBox="1"/>
      </xdr:nvSpPr>
      <xdr:spPr>
        <a:xfrm>
          <a:off x="3497795" y="132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164224</xdr:rowOff>
    </xdr:from>
    <xdr:to>
      <xdr:col>15</xdr:col>
      <xdr:colOff>101600</xdr:colOff>
      <xdr:row>79</xdr:row>
      <xdr:rowOff>94374</xdr:rowOff>
    </xdr:to>
    <xdr:sp macro="" textlink="">
      <xdr:nvSpPr>
        <xdr:cNvPr id="197" name="楕円 196"/>
        <xdr:cNvSpPr/>
      </xdr:nvSpPr>
      <xdr:spPr>
        <a:xfrm>
          <a:off x="2857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85501</xdr:rowOff>
    </xdr:from>
    <xdr:ext cx="599010" cy="259045"/>
    <xdr:sp macro="" textlink="">
      <xdr:nvSpPr>
        <xdr:cNvPr id="198" name="テキスト ボックス 197"/>
        <xdr:cNvSpPr txBox="1"/>
      </xdr:nvSpPr>
      <xdr:spPr>
        <a:xfrm>
          <a:off x="2608795" y="136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164998</xdr:rowOff>
    </xdr:from>
    <xdr:to>
      <xdr:col>10</xdr:col>
      <xdr:colOff>165100</xdr:colOff>
      <xdr:row>79</xdr:row>
      <xdr:rowOff>95148</xdr:rowOff>
    </xdr:to>
    <xdr:sp macro="" textlink="">
      <xdr:nvSpPr>
        <xdr:cNvPr id="199" name="楕円 198"/>
        <xdr:cNvSpPr/>
      </xdr:nvSpPr>
      <xdr:spPr>
        <a:xfrm>
          <a:off x="1968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86275</xdr:rowOff>
    </xdr:from>
    <xdr:ext cx="599010" cy="259045"/>
    <xdr:sp macro="" textlink="">
      <xdr:nvSpPr>
        <xdr:cNvPr id="200" name="テキスト ボックス 199"/>
        <xdr:cNvSpPr txBox="1"/>
      </xdr:nvSpPr>
      <xdr:spPr>
        <a:xfrm>
          <a:off x="1719795" y="13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78918</xdr:rowOff>
    </xdr:from>
    <xdr:to>
      <xdr:col>6</xdr:col>
      <xdr:colOff>38100</xdr:colOff>
      <xdr:row>80</xdr:row>
      <xdr:rowOff>9068</xdr:rowOff>
    </xdr:to>
    <xdr:sp macro="" textlink="">
      <xdr:nvSpPr>
        <xdr:cNvPr id="201" name="楕円 200"/>
        <xdr:cNvSpPr/>
      </xdr:nvSpPr>
      <xdr:spPr>
        <a:xfrm>
          <a:off x="1079500" y="136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195</xdr:rowOff>
    </xdr:from>
    <xdr:ext cx="599010" cy="259045"/>
    <xdr:sp macro="" textlink="">
      <xdr:nvSpPr>
        <xdr:cNvPr id="202" name="テキスト ボックス 201"/>
        <xdr:cNvSpPr txBox="1"/>
      </xdr:nvSpPr>
      <xdr:spPr>
        <a:xfrm>
          <a:off x="830795" y="137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96038</xdr:rowOff>
    </xdr:from>
    <xdr:to>
      <xdr:col>24</xdr:col>
      <xdr:colOff>63500</xdr:colOff>
      <xdr:row>96</xdr:row>
      <xdr:rowOff>51558</xdr:rowOff>
    </xdr:to>
    <xdr:cxnSp macro="">
      <xdr:nvCxnSpPr>
        <xdr:cNvPr id="234" name="直線コネクタ 233"/>
        <xdr:cNvCxnSpPr/>
      </xdr:nvCxnSpPr>
      <xdr:spPr>
        <a:xfrm flipV="1">
          <a:off x="3797300" y="16383788"/>
          <a:ext cx="838200" cy="12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37609</xdr:rowOff>
    </xdr:from>
    <xdr:ext cx="534377" cy="259045"/>
    <xdr:sp macro="" textlink="">
      <xdr:nvSpPr>
        <xdr:cNvPr id="235" name="衛生費平均値テキスト"/>
        <xdr:cNvSpPr txBox="1"/>
      </xdr:nvSpPr>
      <xdr:spPr>
        <a:xfrm>
          <a:off x="4686300" y="1632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51558</xdr:rowOff>
    </xdr:from>
    <xdr:to>
      <xdr:col>19</xdr:col>
      <xdr:colOff>177800</xdr:colOff>
      <xdr:row>98</xdr:row>
      <xdr:rowOff>34741</xdr:rowOff>
    </xdr:to>
    <xdr:cxnSp macro="">
      <xdr:nvCxnSpPr>
        <xdr:cNvPr id="237" name="直線コネクタ 236"/>
        <xdr:cNvCxnSpPr/>
      </xdr:nvCxnSpPr>
      <xdr:spPr>
        <a:xfrm flipV="1">
          <a:off x="2908300" y="16510758"/>
          <a:ext cx="889000" cy="3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34741</xdr:rowOff>
    </xdr:from>
    <xdr:to>
      <xdr:col>15</xdr:col>
      <xdr:colOff>50800</xdr:colOff>
      <xdr:row>98</xdr:row>
      <xdr:rowOff>66091</xdr:rowOff>
    </xdr:to>
    <xdr:cxnSp macro="">
      <xdr:nvCxnSpPr>
        <xdr:cNvPr id="240" name="直線コネクタ 239"/>
        <xdr:cNvCxnSpPr/>
      </xdr:nvCxnSpPr>
      <xdr:spPr>
        <a:xfrm flipV="1">
          <a:off x="2019300" y="16836841"/>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24028</xdr:rowOff>
    </xdr:from>
    <xdr:to>
      <xdr:col>10</xdr:col>
      <xdr:colOff>114300</xdr:colOff>
      <xdr:row>98</xdr:row>
      <xdr:rowOff>66091</xdr:rowOff>
    </xdr:to>
    <xdr:cxnSp macro="">
      <xdr:nvCxnSpPr>
        <xdr:cNvPr id="243" name="直線コネクタ 242"/>
        <xdr:cNvCxnSpPr/>
      </xdr:nvCxnSpPr>
      <xdr:spPr>
        <a:xfrm>
          <a:off x="1130300" y="1682612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xdr:rowOff>
    </xdr:from>
    <xdr:ext cx="534377" cy="259045"/>
    <xdr:sp macro="" textlink="">
      <xdr:nvSpPr>
        <xdr:cNvPr id="247" name="テキスト ボックス 246"/>
        <xdr:cNvSpPr txBox="1"/>
      </xdr:nvSpPr>
      <xdr:spPr>
        <a:xfrm>
          <a:off x="863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45238</xdr:rowOff>
    </xdr:from>
    <xdr:to>
      <xdr:col>24</xdr:col>
      <xdr:colOff>114300</xdr:colOff>
      <xdr:row>95</xdr:row>
      <xdr:rowOff>146838</xdr:rowOff>
    </xdr:to>
    <xdr:sp macro="" textlink="">
      <xdr:nvSpPr>
        <xdr:cNvPr id="253" name="楕円 252"/>
        <xdr:cNvSpPr/>
      </xdr:nvSpPr>
      <xdr:spPr>
        <a:xfrm>
          <a:off x="4584700" y="16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68115</xdr:rowOff>
    </xdr:from>
    <xdr:ext cx="534377" cy="259045"/>
    <xdr:sp macro="" textlink="">
      <xdr:nvSpPr>
        <xdr:cNvPr id="254" name="衛生費該当値テキスト"/>
        <xdr:cNvSpPr txBox="1"/>
      </xdr:nvSpPr>
      <xdr:spPr>
        <a:xfrm>
          <a:off x="4686300"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758</xdr:rowOff>
    </xdr:from>
    <xdr:to>
      <xdr:col>20</xdr:col>
      <xdr:colOff>38100</xdr:colOff>
      <xdr:row>96</xdr:row>
      <xdr:rowOff>102358</xdr:rowOff>
    </xdr:to>
    <xdr:sp macro="" textlink="">
      <xdr:nvSpPr>
        <xdr:cNvPr id="255" name="楕円 254"/>
        <xdr:cNvSpPr/>
      </xdr:nvSpPr>
      <xdr:spPr>
        <a:xfrm>
          <a:off x="3746500" y="164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93485</xdr:rowOff>
    </xdr:from>
    <xdr:ext cx="534377" cy="259045"/>
    <xdr:sp macro="" textlink="">
      <xdr:nvSpPr>
        <xdr:cNvPr id="256" name="テキスト ボックス 255"/>
        <xdr:cNvSpPr txBox="1"/>
      </xdr:nvSpPr>
      <xdr:spPr>
        <a:xfrm>
          <a:off x="3530111" y="165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155391</xdr:rowOff>
    </xdr:from>
    <xdr:to>
      <xdr:col>15</xdr:col>
      <xdr:colOff>101600</xdr:colOff>
      <xdr:row>98</xdr:row>
      <xdr:rowOff>85541</xdr:rowOff>
    </xdr:to>
    <xdr:sp macro="" textlink="">
      <xdr:nvSpPr>
        <xdr:cNvPr id="257" name="楕円 256"/>
        <xdr:cNvSpPr/>
      </xdr:nvSpPr>
      <xdr:spPr>
        <a:xfrm>
          <a:off x="2857500" y="167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76668</xdr:rowOff>
    </xdr:from>
    <xdr:ext cx="534377" cy="259045"/>
    <xdr:sp macro="" textlink="">
      <xdr:nvSpPr>
        <xdr:cNvPr id="258" name="テキスト ボックス 257"/>
        <xdr:cNvSpPr txBox="1"/>
      </xdr:nvSpPr>
      <xdr:spPr>
        <a:xfrm>
          <a:off x="2641111"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15291</xdr:rowOff>
    </xdr:from>
    <xdr:to>
      <xdr:col>10</xdr:col>
      <xdr:colOff>165100</xdr:colOff>
      <xdr:row>98</xdr:row>
      <xdr:rowOff>116891</xdr:rowOff>
    </xdr:to>
    <xdr:sp macro="" textlink="">
      <xdr:nvSpPr>
        <xdr:cNvPr id="259" name="楕円 258"/>
        <xdr:cNvSpPr/>
      </xdr:nvSpPr>
      <xdr:spPr>
        <a:xfrm>
          <a:off x="1968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108018</xdr:rowOff>
    </xdr:from>
    <xdr:ext cx="534377" cy="259045"/>
    <xdr:sp macro="" textlink="">
      <xdr:nvSpPr>
        <xdr:cNvPr id="260" name="テキスト ボックス 259"/>
        <xdr:cNvSpPr txBox="1"/>
      </xdr:nvSpPr>
      <xdr:spPr>
        <a:xfrm>
          <a:off x="1752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144678</xdr:rowOff>
    </xdr:from>
    <xdr:to>
      <xdr:col>6</xdr:col>
      <xdr:colOff>38100</xdr:colOff>
      <xdr:row>98</xdr:row>
      <xdr:rowOff>74828</xdr:rowOff>
    </xdr:to>
    <xdr:sp macro="" textlink="">
      <xdr:nvSpPr>
        <xdr:cNvPr id="261" name="楕円 260"/>
        <xdr:cNvSpPr/>
      </xdr:nvSpPr>
      <xdr:spPr>
        <a:xfrm>
          <a:off x="10795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65955</xdr:rowOff>
    </xdr:from>
    <xdr:ext cx="534377" cy="259045"/>
    <xdr:sp macro="" textlink="">
      <xdr:nvSpPr>
        <xdr:cNvPr id="262" name="テキスト ボックス 261"/>
        <xdr:cNvSpPr txBox="1"/>
      </xdr:nvSpPr>
      <xdr:spPr>
        <a:xfrm>
          <a:off x="863111" y="168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xdr:rowOff>
    </xdr:from>
    <xdr:to>
      <xdr:col>55</xdr:col>
      <xdr:colOff>0</xdr:colOff>
      <xdr:row>38</xdr:row>
      <xdr:rowOff>30734</xdr:rowOff>
    </xdr:to>
    <xdr:cxnSp macro="">
      <xdr:nvCxnSpPr>
        <xdr:cNvPr id="291" name="直線コネクタ 290"/>
        <xdr:cNvCxnSpPr/>
      </xdr:nvCxnSpPr>
      <xdr:spPr>
        <a:xfrm flipV="1">
          <a:off x="9639300" y="651764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25781</xdr:rowOff>
    </xdr:from>
    <xdr:to>
      <xdr:col>50</xdr:col>
      <xdr:colOff>114300</xdr:colOff>
      <xdr:row>38</xdr:row>
      <xdr:rowOff>30734</xdr:rowOff>
    </xdr:to>
    <xdr:cxnSp macro="">
      <xdr:nvCxnSpPr>
        <xdr:cNvPr id="294" name="直線コネクタ 293"/>
        <xdr:cNvCxnSpPr/>
      </xdr:nvCxnSpPr>
      <xdr:spPr>
        <a:xfrm>
          <a:off x="8750300" y="65408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15494</xdr:rowOff>
    </xdr:from>
    <xdr:to>
      <xdr:col>45</xdr:col>
      <xdr:colOff>177800</xdr:colOff>
      <xdr:row>38</xdr:row>
      <xdr:rowOff>25781</xdr:rowOff>
    </xdr:to>
    <xdr:cxnSp macro="">
      <xdr:nvCxnSpPr>
        <xdr:cNvPr id="297" name="直線コネクタ 296"/>
        <xdr:cNvCxnSpPr/>
      </xdr:nvCxnSpPr>
      <xdr:spPr>
        <a:xfrm>
          <a:off x="7861300" y="65305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162941</xdr:rowOff>
    </xdr:from>
    <xdr:to>
      <xdr:col>41</xdr:col>
      <xdr:colOff>50800</xdr:colOff>
      <xdr:row>38</xdr:row>
      <xdr:rowOff>15494</xdr:rowOff>
    </xdr:to>
    <xdr:cxnSp macro="">
      <xdr:nvCxnSpPr>
        <xdr:cNvPr id="300" name="直線コネクタ 299"/>
        <xdr:cNvCxnSpPr/>
      </xdr:nvCxnSpPr>
      <xdr:spPr>
        <a:xfrm>
          <a:off x="6972300" y="650659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123190</xdr:rowOff>
    </xdr:from>
    <xdr:to>
      <xdr:col>55</xdr:col>
      <xdr:colOff>50800</xdr:colOff>
      <xdr:row>38</xdr:row>
      <xdr:rowOff>53340</xdr:rowOff>
    </xdr:to>
    <xdr:sp macro="" textlink="">
      <xdr:nvSpPr>
        <xdr:cNvPr id="310" name="楕円 309"/>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101617</xdr:rowOff>
    </xdr:from>
    <xdr:ext cx="378565" cy="259045"/>
    <xdr:sp macro="" textlink="">
      <xdr:nvSpPr>
        <xdr:cNvPr id="311" name="労働費該当値テキスト"/>
        <xdr:cNvSpPr txBox="1"/>
      </xdr:nvSpPr>
      <xdr:spPr>
        <a:xfrm>
          <a:off x="10528300"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151384</xdr:rowOff>
    </xdr:from>
    <xdr:to>
      <xdr:col>50</xdr:col>
      <xdr:colOff>165100</xdr:colOff>
      <xdr:row>38</xdr:row>
      <xdr:rowOff>81535</xdr:rowOff>
    </xdr:to>
    <xdr:sp macro="" textlink="">
      <xdr:nvSpPr>
        <xdr:cNvPr id="312" name="楕円 311"/>
        <xdr:cNvSpPr/>
      </xdr:nvSpPr>
      <xdr:spPr>
        <a:xfrm>
          <a:off x="9588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72661</xdr:rowOff>
    </xdr:from>
    <xdr:ext cx="378565" cy="259045"/>
    <xdr:sp macro="" textlink="">
      <xdr:nvSpPr>
        <xdr:cNvPr id="313" name="テキスト ボックス 312"/>
        <xdr:cNvSpPr txBox="1"/>
      </xdr:nvSpPr>
      <xdr:spPr>
        <a:xfrm>
          <a:off x="9450017" y="658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146431</xdr:rowOff>
    </xdr:from>
    <xdr:to>
      <xdr:col>46</xdr:col>
      <xdr:colOff>38100</xdr:colOff>
      <xdr:row>38</xdr:row>
      <xdr:rowOff>76581</xdr:rowOff>
    </xdr:to>
    <xdr:sp macro="" textlink="">
      <xdr:nvSpPr>
        <xdr:cNvPr id="314" name="楕円 313"/>
        <xdr:cNvSpPr/>
      </xdr:nvSpPr>
      <xdr:spPr>
        <a:xfrm>
          <a:off x="8699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67708</xdr:rowOff>
    </xdr:from>
    <xdr:ext cx="378565" cy="259045"/>
    <xdr:sp macro="" textlink="">
      <xdr:nvSpPr>
        <xdr:cNvPr id="315" name="テキスト ボックス 314"/>
        <xdr:cNvSpPr txBox="1"/>
      </xdr:nvSpPr>
      <xdr:spPr>
        <a:xfrm>
          <a:off x="8561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136144</xdr:rowOff>
    </xdr:from>
    <xdr:to>
      <xdr:col>41</xdr:col>
      <xdr:colOff>101600</xdr:colOff>
      <xdr:row>38</xdr:row>
      <xdr:rowOff>66294</xdr:rowOff>
    </xdr:to>
    <xdr:sp macro="" textlink="">
      <xdr:nvSpPr>
        <xdr:cNvPr id="316" name="楕円 315"/>
        <xdr:cNvSpPr/>
      </xdr:nvSpPr>
      <xdr:spPr>
        <a:xfrm>
          <a:off x="7810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57421</xdr:rowOff>
    </xdr:from>
    <xdr:ext cx="378565" cy="259045"/>
    <xdr:sp macro="" textlink="">
      <xdr:nvSpPr>
        <xdr:cNvPr id="317" name="テキスト ボックス 316"/>
        <xdr:cNvSpPr txBox="1"/>
      </xdr:nvSpPr>
      <xdr:spPr>
        <a:xfrm>
          <a:off x="7672017" y="65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112141</xdr:rowOff>
    </xdr:from>
    <xdr:to>
      <xdr:col>36</xdr:col>
      <xdr:colOff>165100</xdr:colOff>
      <xdr:row>38</xdr:row>
      <xdr:rowOff>42290</xdr:rowOff>
    </xdr:to>
    <xdr:sp macro="" textlink="">
      <xdr:nvSpPr>
        <xdr:cNvPr id="318" name="楕円 317"/>
        <xdr:cNvSpPr/>
      </xdr:nvSpPr>
      <xdr:spPr>
        <a:xfrm>
          <a:off x="6921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33418</xdr:rowOff>
    </xdr:from>
    <xdr:ext cx="378565" cy="259045"/>
    <xdr:sp macro="" textlink="">
      <xdr:nvSpPr>
        <xdr:cNvPr id="319" name="テキスト ボックス 318"/>
        <xdr:cNvSpPr txBox="1"/>
      </xdr:nvSpPr>
      <xdr:spPr>
        <a:xfrm>
          <a:off x="6783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82969</xdr:rowOff>
    </xdr:from>
    <xdr:to>
      <xdr:col>55</xdr:col>
      <xdr:colOff>0</xdr:colOff>
      <xdr:row>57</xdr:row>
      <xdr:rowOff>91656</xdr:rowOff>
    </xdr:to>
    <xdr:cxnSp macro="">
      <xdr:nvCxnSpPr>
        <xdr:cNvPr id="348" name="直線コネクタ 347"/>
        <xdr:cNvCxnSpPr/>
      </xdr:nvCxnSpPr>
      <xdr:spPr>
        <a:xfrm flipV="1">
          <a:off x="9639300" y="9855619"/>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9" name="農林水産業費平均値テキスト"/>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91656</xdr:rowOff>
    </xdr:from>
    <xdr:to>
      <xdr:col>50</xdr:col>
      <xdr:colOff>114300</xdr:colOff>
      <xdr:row>57</xdr:row>
      <xdr:rowOff>125812</xdr:rowOff>
    </xdr:to>
    <xdr:cxnSp macro="">
      <xdr:nvCxnSpPr>
        <xdr:cNvPr id="351" name="直線コネクタ 350"/>
        <xdr:cNvCxnSpPr/>
      </xdr:nvCxnSpPr>
      <xdr:spPr>
        <a:xfrm flipV="1">
          <a:off x="8750300" y="9864306"/>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3" name="テキスト ボックス 352"/>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125812</xdr:rowOff>
    </xdr:from>
    <xdr:to>
      <xdr:col>45</xdr:col>
      <xdr:colOff>177800</xdr:colOff>
      <xdr:row>57</xdr:row>
      <xdr:rowOff>132461</xdr:rowOff>
    </xdr:to>
    <xdr:cxnSp macro="">
      <xdr:nvCxnSpPr>
        <xdr:cNvPr id="354" name="直線コネクタ 353"/>
        <xdr:cNvCxnSpPr/>
      </xdr:nvCxnSpPr>
      <xdr:spPr>
        <a:xfrm flipV="1">
          <a:off x="7861300" y="9898462"/>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142429</xdr:rowOff>
    </xdr:from>
    <xdr:ext cx="534377" cy="259045"/>
    <xdr:sp macro="" textlink="">
      <xdr:nvSpPr>
        <xdr:cNvPr id="356" name="テキスト ボックス 355"/>
        <xdr:cNvSpPr txBox="1"/>
      </xdr:nvSpPr>
      <xdr:spPr>
        <a:xfrm>
          <a:off x="8483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102019</xdr:rowOff>
    </xdr:from>
    <xdr:to>
      <xdr:col>41</xdr:col>
      <xdr:colOff>50800</xdr:colOff>
      <xdr:row>57</xdr:row>
      <xdr:rowOff>132461</xdr:rowOff>
    </xdr:to>
    <xdr:cxnSp macro="">
      <xdr:nvCxnSpPr>
        <xdr:cNvPr id="357" name="直線コネクタ 356"/>
        <xdr:cNvCxnSpPr/>
      </xdr:nvCxnSpPr>
      <xdr:spPr>
        <a:xfrm>
          <a:off x="6972300" y="9874669"/>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9" name="テキスト ボックス 358"/>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61" name="テキスト ボックス 360"/>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32169</xdr:rowOff>
    </xdr:from>
    <xdr:to>
      <xdr:col>55</xdr:col>
      <xdr:colOff>50800</xdr:colOff>
      <xdr:row>57</xdr:row>
      <xdr:rowOff>133769</xdr:rowOff>
    </xdr:to>
    <xdr:sp macro="" textlink="">
      <xdr:nvSpPr>
        <xdr:cNvPr id="367" name="楕円 366"/>
        <xdr:cNvSpPr/>
      </xdr:nvSpPr>
      <xdr:spPr>
        <a:xfrm>
          <a:off x="104267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10596</xdr:rowOff>
    </xdr:from>
    <xdr:ext cx="534377" cy="259045"/>
    <xdr:sp macro="" textlink="">
      <xdr:nvSpPr>
        <xdr:cNvPr id="368" name="農林水産業費該当値テキスト"/>
        <xdr:cNvSpPr txBox="1"/>
      </xdr:nvSpPr>
      <xdr:spPr>
        <a:xfrm>
          <a:off x="10528300" y="97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40856</xdr:rowOff>
    </xdr:from>
    <xdr:to>
      <xdr:col>50</xdr:col>
      <xdr:colOff>165100</xdr:colOff>
      <xdr:row>57</xdr:row>
      <xdr:rowOff>142456</xdr:rowOff>
    </xdr:to>
    <xdr:sp macro="" textlink="">
      <xdr:nvSpPr>
        <xdr:cNvPr id="369" name="楕円 368"/>
        <xdr:cNvSpPr/>
      </xdr:nvSpPr>
      <xdr:spPr>
        <a:xfrm>
          <a:off x="9588500" y="98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133583</xdr:rowOff>
    </xdr:from>
    <xdr:ext cx="534377" cy="259045"/>
    <xdr:sp macro="" textlink="">
      <xdr:nvSpPr>
        <xdr:cNvPr id="370" name="テキスト ボックス 369"/>
        <xdr:cNvSpPr txBox="1"/>
      </xdr:nvSpPr>
      <xdr:spPr>
        <a:xfrm>
          <a:off x="9372111" y="99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75012</xdr:rowOff>
    </xdr:from>
    <xdr:to>
      <xdr:col>46</xdr:col>
      <xdr:colOff>38100</xdr:colOff>
      <xdr:row>58</xdr:row>
      <xdr:rowOff>5162</xdr:rowOff>
    </xdr:to>
    <xdr:sp macro="" textlink="">
      <xdr:nvSpPr>
        <xdr:cNvPr id="371" name="楕円 370"/>
        <xdr:cNvSpPr/>
      </xdr:nvSpPr>
      <xdr:spPr>
        <a:xfrm>
          <a:off x="8699500" y="9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167739</xdr:rowOff>
    </xdr:from>
    <xdr:ext cx="534377" cy="259045"/>
    <xdr:sp macro="" textlink="">
      <xdr:nvSpPr>
        <xdr:cNvPr id="372" name="テキスト ボックス 371"/>
        <xdr:cNvSpPr txBox="1"/>
      </xdr:nvSpPr>
      <xdr:spPr>
        <a:xfrm>
          <a:off x="8483111" y="99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81661</xdr:rowOff>
    </xdr:from>
    <xdr:to>
      <xdr:col>41</xdr:col>
      <xdr:colOff>101600</xdr:colOff>
      <xdr:row>58</xdr:row>
      <xdr:rowOff>11811</xdr:rowOff>
    </xdr:to>
    <xdr:sp macro="" textlink="">
      <xdr:nvSpPr>
        <xdr:cNvPr id="373" name="楕円 372"/>
        <xdr:cNvSpPr/>
      </xdr:nvSpPr>
      <xdr:spPr>
        <a:xfrm>
          <a:off x="7810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2938</xdr:rowOff>
    </xdr:from>
    <xdr:ext cx="534377" cy="259045"/>
    <xdr:sp macro="" textlink="">
      <xdr:nvSpPr>
        <xdr:cNvPr id="374" name="テキスト ボックス 373"/>
        <xdr:cNvSpPr txBox="1"/>
      </xdr:nvSpPr>
      <xdr:spPr>
        <a:xfrm>
          <a:off x="7594111" y="99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51219</xdr:rowOff>
    </xdr:from>
    <xdr:to>
      <xdr:col>36</xdr:col>
      <xdr:colOff>165100</xdr:colOff>
      <xdr:row>57</xdr:row>
      <xdr:rowOff>152819</xdr:rowOff>
    </xdr:to>
    <xdr:sp macro="" textlink="">
      <xdr:nvSpPr>
        <xdr:cNvPr id="375" name="楕円 374"/>
        <xdr:cNvSpPr/>
      </xdr:nvSpPr>
      <xdr:spPr>
        <a:xfrm>
          <a:off x="6921500" y="9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143946</xdr:rowOff>
    </xdr:from>
    <xdr:ext cx="534377" cy="259045"/>
    <xdr:sp macro="" textlink="">
      <xdr:nvSpPr>
        <xdr:cNvPr id="376" name="テキスト ボックス 375"/>
        <xdr:cNvSpPr txBox="1"/>
      </xdr:nvSpPr>
      <xdr:spPr>
        <a:xfrm>
          <a:off x="6705111" y="99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144435</xdr:rowOff>
    </xdr:from>
    <xdr:to>
      <xdr:col>55</xdr:col>
      <xdr:colOff>0</xdr:colOff>
      <xdr:row>78</xdr:row>
      <xdr:rowOff>4598</xdr:rowOff>
    </xdr:to>
    <xdr:cxnSp macro="">
      <xdr:nvCxnSpPr>
        <xdr:cNvPr id="407" name="直線コネクタ 406"/>
        <xdr:cNvCxnSpPr/>
      </xdr:nvCxnSpPr>
      <xdr:spPr>
        <a:xfrm flipV="1">
          <a:off x="9639300" y="13346085"/>
          <a:ext cx="8382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4598</xdr:rowOff>
    </xdr:from>
    <xdr:to>
      <xdr:col>50</xdr:col>
      <xdr:colOff>114300</xdr:colOff>
      <xdr:row>78</xdr:row>
      <xdr:rowOff>37908</xdr:rowOff>
    </xdr:to>
    <xdr:cxnSp macro="">
      <xdr:nvCxnSpPr>
        <xdr:cNvPr id="410" name="直線コネクタ 409"/>
        <xdr:cNvCxnSpPr/>
      </xdr:nvCxnSpPr>
      <xdr:spPr>
        <a:xfrm flipV="1">
          <a:off x="8750300" y="13377698"/>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28404</xdr:rowOff>
    </xdr:from>
    <xdr:to>
      <xdr:col>45</xdr:col>
      <xdr:colOff>177800</xdr:colOff>
      <xdr:row>78</xdr:row>
      <xdr:rowOff>37908</xdr:rowOff>
    </xdr:to>
    <xdr:cxnSp macro="">
      <xdr:nvCxnSpPr>
        <xdr:cNvPr id="413" name="直線コネクタ 412"/>
        <xdr:cNvCxnSpPr/>
      </xdr:nvCxnSpPr>
      <xdr:spPr>
        <a:xfrm>
          <a:off x="7861300" y="13401504"/>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28404</xdr:rowOff>
    </xdr:from>
    <xdr:to>
      <xdr:col>41</xdr:col>
      <xdr:colOff>50800</xdr:colOff>
      <xdr:row>78</xdr:row>
      <xdr:rowOff>102601</xdr:rowOff>
    </xdr:to>
    <xdr:cxnSp macro="">
      <xdr:nvCxnSpPr>
        <xdr:cNvPr id="416" name="直線コネクタ 415"/>
        <xdr:cNvCxnSpPr/>
      </xdr:nvCxnSpPr>
      <xdr:spPr>
        <a:xfrm flipV="1">
          <a:off x="6972300" y="13401504"/>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93635</xdr:rowOff>
    </xdr:from>
    <xdr:to>
      <xdr:col>55</xdr:col>
      <xdr:colOff>50800</xdr:colOff>
      <xdr:row>78</xdr:row>
      <xdr:rowOff>23785</xdr:rowOff>
    </xdr:to>
    <xdr:sp macro="" textlink="">
      <xdr:nvSpPr>
        <xdr:cNvPr id="426" name="楕円 425"/>
        <xdr:cNvSpPr/>
      </xdr:nvSpPr>
      <xdr:spPr>
        <a:xfrm>
          <a:off x="10426700" y="1329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72062</xdr:rowOff>
    </xdr:from>
    <xdr:ext cx="469744" cy="259045"/>
    <xdr:sp macro="" textlink="">
      <xdr:nvSpPr>
        <xdr:cNvPr id="427" name="商工費該当値テキスト"/>
        <xdr:cNvSpPr txBox="1"/>
      </xdr:nvSpPr>
      <xdr:spPr>
        <a:xfrm>
          <a:off x="10528300" y="1327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125248</xdr:rowOff>
    </xdr:from>
    <xdr:to>
      <xdr:col>50</xdr:col>
      <xdr:colOff>165100</xdr:colOff>
      <xdr:row>78</xdr:row>
      <xdr:rowOff>55398</xdr:rowOff>
    </xdr:to>
    <xdr:sp macro="" textlink="">
      <xdr:nvSpPr>
        <xdr:cNvPr id="428" name="楕円 427"/>
        <xdr:cNvSpPr/>
      </xdr:nvSpPr>
      <xdr:spPr>
        <a:xfrm>
          <a:off x="9588500" y="133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29" name="テキスト ボックス 428"/>
        <xdr:cNvSpPr txBox="1"/>
      </xdr:nvSpPr>
      <xdr:spPr>
        <a:xfrm>
          <a:off x="940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158558</xdr:rowOff>
    </xdr:from>
    <xdr:to>
      <xdr:col>46</xdr:col>
      <xdr:colOff>38100</xdr:colOff>
      <xdr:row>78</xdr:row>
      <xdr:rowOff>88708</xdr:rowOff>
    </xdr:to>
    <xdr:sp macro="" textlink="">
      <xdr:nvSpPr>
        <xdr:cNvPr id="430" name="楕円 429"/>
        <xdr:cNvSpPr/>
      </xdr:nvSpPr>
      <xdr:spPr>
        <a:xfrm>
          <a:off x="8699500" y="13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79835</xdr:rowOff>
    </xdr:from>
    <xdr:ext cx="469744" cy="259045"/>
    <xdr:sp macro="" textlink="">
      <xdr:nvSpPr>
        <xdr:cNvPr id="431" name="テキスト ボックス 430"/>
        <xdr:cNvSpPr txBox="1"/>
      </xdr:nvSpPr>
      <xdr:spPr>
        <a:xfrm>
          <a:off x="8515428" y="134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149054</xdr:rowOff>
    </xdr:from>
    <xdr:to>
      <xdr:col>41</xdr:col>
      <xdr:colOff>101600</xdr:colOff>
      <xdr:row>78</xdr:row>
      <xdr:rowOff>79204</xdr:rowOff>
    </xdr:to>
    <xdr:sp macro="" textlink="">
      <xdr:nvSpPr>
        <xdr:cNvPr id="432" name="楕円 431"/>
        <xdr:cNvSpPr/>
      </xdr:nvSpPr>
      <xdr:spPr>
        <a:xfrm>
          <a:off x="7810500" y="133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70331</xdr:rowOff>
    </xdr:from>
    <xdr:ext cx="469744" cy="259045"/>
    <xdr:sp macro="" textlink="">
      <xdr:nvSpPr>
        <xdr:cNvPr id="433" name="テキスト ボックス 432"/>
        <xdr:cNvSpPr txBox="1"/>
      </xdr:nvSpPr>
      <xdr:spPr>
        <a:xfrm>
          <a:off x="7626428" y="134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51801</xdr:rowOff>
    </xdr:from>
    <xdr:to>
      <xdr:col>36</xdr:col>
      <xdr:colOff>165100</xdr:colOff>
      <xdr:row>78</xdr:row>
      <xdr:rowOff>153401</xdr:rowOff>
    </xdr:to>
    <xdr:sp macro="" textlink="">
      <xdr:nvSpPr>
        <xdr:cNvPr id="434" name="楕円 433"/>
        <xdr:cNvSpPr/>
      </xdr:nvSpPr>
      <xdr:spPr>
        <a:xfrm>
          <a:off x="6921500" y="134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144528</xdr:rowOff>
    </xdr:from>
    <xdr:ext cx="469744" cy="259045"/>
    <xdr:sp macro="" textlink="">
      <xdr:nvSpPr>
        <xdr:cNvPr id="435" name="テキスト ボックス 434"/>
        <xdr:cNvSpPr txBox="1"/>
      </xdr:nvSpPr>
      <xdr:spPr>
        <a:xfrm>
          <a:off x="6737428" y="1351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74983</xdr:rowOff>
    </xdr:from>
    <xdr:to>
      <xdr:col>55</xdr:col>
      <xdr:colOff>0</xdr:colOff>
      <xdr:row>97</xdr:row>
      <xdr:rowOff>20371</xdr:rowOff>
    </xdr:to>
    <xdr:cxnSp macro="">
      <xdr:nvCxnSpPr>
        <xdr:cNvPr id="463" name="直線コネクタ 462"/>
        <xdr:cNvCxnSpPr/>
      </xdr:nvCxnSpPr>
      <xdr:spPr>
        <a:xfrm flipV="1">
          <a:off x="9639300" y="16534183"/>
          <a:ext cx="838200" cy="11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9215</xdr:rowOff>
    </xdr:from>
    <xdr:to>
      <xdr:col>50</xdr:col>
      <xdr:colOff>114300</xdr:colOff>
      <xdr:row>97</xdr:row>
      <xdr:rowOff>20371</xdr:rowOff>
    </xdr:to>
    <xdr:cxnSp macro="">
      <xdr:nvCxnSpPr>
        <xdr:cNvPr id="466" name="直線コネクタ 465"/>
        <xdr:cNvCxnSpPr/>
      </xdr:nvCxnSpPr>
      <xdr:spPr>
        <a:xfrm>
          <a:off x="8750300" y="1663986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88562</xdr:rowOff>
    </xdr:from>
    <xdr:to>
      <xdr:col>45</xdr:col>
      <xdr:colOff>177800</xdr:colOff>
      <xdr:row>97</xdr:row>
      <xdr:rowOff>9215</xdr:rowOff>
    </xdr:to>
    <xdr:cxnSp macro="">
      <xdr:nvCxnSpPr>
        <xdr:cNvPr id="469" name="直線コネクタ 468"/>
        <xdr:cNvCxnSpPr/>
      </xdr:nvCxnSpPr>
      <xdr:spPr>
        <a:xfrm>
          <a:off x="7861300" y="16547762"/>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1" name="テキスト ボックス 470"/>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88562</xdr:rowOff>
    </xdr:from>
    <xdr:to>
      <xdr:col>41</xdr:col>
      <xdr:colOff>50800</xdr:colOff>
      <xdr:row>96</xdr:row>
      <xdr:rowOff>159542</xdr:rowOff>
    </xdr:to>
    <xdr:cxnSp macro="">
      <xdr:nvCxnSpPr>
        <xdr:cNvPr id="472" name="直線コネクタ 471"/>
        <xdr:cNvCxnSpPr/>
      </xdr:nvCxnSpPr>
      <xdr:spPr>
        <a:xfrm flipV="1">
          <a:off x="6972300" y="16547762"/>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24183</xdr:rowOff>
    </xdr:from>
    <xdr:to>
      <xdr:col>55</xdr:col>
      <xdr:colOff>50800</xdr:colOff>
      <xdr:row>96</xdr:row>
      <xdr:rowOff>125783</xdr:rowOff>
    </xdr:to>
    <xdr:sp macro="" textlink="">
      <xdr:nvSpPr>
        <xdr:cNvPr id="482" name="楕円 481"/>
        <xdr:cNvSpPr/>
      </xdr:nvSpPr>
      <xdr:spPr>
        <a:xfrm>
          <a:off x="10426700" y="164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2610</xdr:rowOff>
    </xdr:from>
    <xdr:ext cx="534377" cy="259045"/>
    <xdr:sp macro="" textlink="">
      <xdr:nvSpPr>
        <xdr:cNvPr id="483" name="土木費該当値テキスト"/>
        <xdr:cNvSpPr txBox="1"/>
      </xdr:nvSpPr>
      <xdr:spPr>
        <a:xfrm>
          <a:off x="10528300" y="164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141021</xdr:rowOff>
    </xdr:from>
    <xdr:to>
      <xdr:col>50</xdr:col>
      <xdr:colOff>165100</xdr:colOff>
      <xdr:row>97</xdr:row>
      <xdr:rowOff>71171</xdr:rowOff>
    </xdr:to>
    <xdr:sp macro="" textlink="">
      <xdr:nvSpPr>
        <xdr:cNvPr id="484" name="楕円 483"/>
        <xdr:cNvSpPr/>
      </xdr:nvSpPr>
      <xdr:spPr>
        <a:xfrm>
          <a:off x="9588500" y="166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62298</xdr:rowOff>
    </xdr:from>
    <xdr:ext cx="534377" cy="259045"/>
    <xdr:sp macro="" textlink="">
      <xdr:nvSpPr>
        <xdr:cNvPr id="485" name="テキスト ボックス 484"/>
        <xdr:cNvSpPr txBox="1"/>
      </xdr:nvSpPr>
      <xdr:spPr>
        <a:xfrm>
          <a:off x="9372111" y="166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129865</xdr:rowOff>
    </xdr:from>
    <xdr:to>
      <xdr:col>46</xdr:col>
      <xdr:colOff>38100</xdr:colOff>
      <xdr:row>97</xdr:row>
      <xdr:rowOff>60015</xdr:rowOff>
    </xdr:to>
    <xdr:sp macro="" textlink="">
      <xdr:nvSpPr>
        <xdr:cNvPr id="486" name="楕円 485"/>
        <xdr:cNvSpPr/>
      </xdr:nvSpPr>
      <xdr:spPr>
        <a:xfrm>
          <a:off x="8699500" y="165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51142</xdr:rowOff>
    </xdr:from>
    <xdr:ext cx="534377" cy="259045"/>
    <xdr:sp macro="" textlink="">
      <xdr:nvSpPr>
        <xdr:cNvPr id="487" name="テキスト ボックス 486"/>
        <xdr:cNvSpPr txBox="1"/>
      </xdr:nvSpPr>
      <xdr:spPr>
        <a:xfrm>
          <a:off x="8483111" y="166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37762</xdr:rowOff>
    </xdr:from>
    <xdr:to>
      <xdr:col>41</xdr:col>
      <xdr:colOff>101600</xdr:colOff>
      <xdr:row>96</xdr:row>
      <xdr:rowOff>139362</xdr:rowOff>
    </xdr:to>
    <xdr:sp macro="" textlink="">
      <xdr:nvSpPr>
        <xdr:cNvPr id="488" name="楕円 487"/>
        <xdr:cNvSpPr/>
      </xdr:nvSpPr>
      <xdr:spPr>
        <a:xfrm>
          <a:off x="7810500" y="164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130489</xdr:rowOff>
    </xdr:from>
    <xdr:ext cx="534377" cy="259045"/>
    <xdr:sp macro="" textlink="">
      <xdr:nvSpPr>
        <xdr:cNvPr id="489" name="テキスト ボックス 488"/>
        <xdr:cNvSpPr txBox="1"/>
      </xdr:nvSpPr>
      <xdr:spPr>
        <a:xfrm>
          <a:off x="7594111" y="165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108742</xdr:rowOff>
    </xdr:from>
    <xdr:to>
      <xdr:col>36</xdr:col>
      <xdr:colOff>165100</xdr:colOff>
      <xdr:row>97</xdr:row>
      <xdr:rowOff>38892</xdr:rowOff>
    </xdr:to>
    <xdr:sp macro="" textlink="">
      <xdr:nvSpPr>
        <xdr:cNvPr id="490" name="楕円 489"/>
        <xdr:cNvSpPr/>
      </xdr:nvSpPr>
      <xdr:spPr>
        <a:xfrm>
          <a:off x="6921500" y="165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30019</xdr:rowOff>
    </xdr:from>
    <xdr:ext cx="534377" cy="259045"/>
    <xdr:sp macro="" textlink="">
      <xdr:nvSpPr>
        <xdr:cNvPr id="491" name="テキスト ボックス 490"/>
        <xdr:cNvSpPr txBox="1"/>
      </xdr:nvSpPr>
      <xdr:spPr>
        <a:xfrm>
          <a:off x="6705111" y="166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93934</xdr:rowOff>
    </xdr:from>
    <xdr:to>
      <xdr:col>85</xdr:col>
      <xdr:colOff>127000</xdr:colOff>
      <xdr:row>37</xdr:row>
      <xdr:rowOff>42088</xdr:rowOff>
    </xdr:to>
    <xdr:cxnSp macro="">
      <xdr:nvCxnSpPr>
        <xdr:cNvPr id="519" name="直線コネクタ 518"/>
        <xdr:cNvCxnSpPr/>
      </xdr:nvCxnSpPr>
      <xdr:spPr>
        <a:xfrm>
          <a:off x="15481300" y="6266134"/>
          <a:ext cx="8382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93934</xdr:rowOff>
    </xdr:from>
    <xdr:to>
      <xdr:col>81</xdr:col>
      <xdr:colOff>50800</xdr:colOff>
      <xdr:row>37</xdr:row>
      <xdr:rowOff>34590</xdr:rowOff>
    </xdr:to>
    <xdr:cxnSp macro="">
      <xdr:nvCxnSpPr>
        <xdr:cNvPr id="522" name="直線コネクタ 521"/>
        <xdr:cNvCxnSpPr/>
      </xdr:nvCxnSpPr>
      <xdr:spPr>
        <a:xfrm flipV="1">
          <a:off x="14592300" y="6266134"/>
          <a:ext cx="889000" cy="1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170241</xdr:rowOff>
    </xdr:from>
    <xdr:to>
      <xdr:col>76</xdr:col>
      <xdr:colOff>114300</xdr:colOff>
      <xdr:row>37</xdr:row>
      <xdr:rowOff>34590</xdr:rowOff>
    </xdr:to>
    <xdr:cxnSp macro="">
      <xdr:nvCxnSpPr>
        <xdr:cNvPr id="525" name="直線コネクタ 524"/>
        <xdr:cNvCxnSpPr/>
      </xdr:nvCxnSpPr>
      <xdr:spPr>
        <a:xfrm>
          <a:off x="13703300" y="6342441"/>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7" name="テキスト ボックス 526"/>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170241</xdr:rowOff>
    </xdr:from>
    <xdr:to>
      <xdr:col>71</xdr:col>
      <xdr:colOff>177800</xdr:colOff>
      <xdr:row>37</xdr:row>
      <xdr:rowOff>79944</xdr:rowOff>
    </xdr:to>
    <xdr:cxnSp macro="">
      <xdr:nvCxnSpPr>
        <xdr:cNvPr id="528" name="直線コネクタ 527"/>
        <xdr:cNvCxnSpPr/>
      </xdr:nvCxnSpPr>
      <xdr:spPr>
        <a:xfrm flipV="1">
          <a:off x="12814300" y="634244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162738</xdr:rowOff>
    </xdr:from>
    <xdr:to>
      <xdr:col>85</xdr:col>
      <xdr:colOff>177800</xdr:colOff>
      <xdr:row>37</xdr:row>
      <xdr:rowOff>92888</xdr:rowOff>
    </xdr:to>
    <xdr:sp macro="" textlink="">
      <xdr:nvSpPr>
        <xdr:cNvPr id="538" name="楕円 537"/>
        <xdr:cNvSpPr/>
      </xdr:nvSpPr>
      <xdr:spPr>
        <a:xfrm>
          <a:off x="162687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141165</xdr:rowOff>
    </xdr:from>
    <xdr:ext cx="534377" cy="259045"/>
    <xdr:sp macro="" textlink="">
      <xdr:nvSpPr>
        <xdr:cNvPr id="539" name="消防費該当値テキスト"/>
        <xdr:cNvSpPr txBox="1"/>
      </xdr:nvSpPr>
      <xdr:spPr>
        <a:xfrm>
          <a:off x="16370300" y="6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43134</xdr:rowOff>
    </xdr:from>
    <xdr:to>
      <xdr:col>81</xdr:col>
      <xdr:colOff>101600</xdr:colOff>
      <xdr:row>36</xdr:row>
      <xdr:rowOff>144734</xdr:rowOff>
    </xdr:to>
    <xdr:sp macro="" textlink="">
      <xdr:nvSpPr>
        <xdr:cNvPr id="540" name="楕円 539"/>
        <xdr:cNvSpPr/>
      </xdr:nvSpPr>
      <xdr:spPr>
        <a:xfrm>
          <a:off x="15430500" y="6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135861</xdr:rowOff>
    </xdr:from>
    <xdr:ext cx="534377" cy="259045"/>
    <xdr:sp macro="" textlink="">
      <xdr:nvSpPr>
        <xdr:cNvPr id="541" name="テキスト ボックス 540"/>
        <xdr:cNvSpPr txBox="1"/>
      </xdr:nvSpPr>
      <xdr:spPr>
        <a:xfrm>
          <a:off x="15214111" y="63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155240</xdr:rowOff>
    </xdr:from>
    <xdr:to>
      <xdr:col>76</xdr:col>
      <xdr:colOff>165100</xdr:colOff>
      <xdr:row>37</xdr:row>
      <xdr:rowOff>85390</xdr:rowOff>
    </xdr:to>
    <xdr:sp macro="" textlink="">
      <xdr:nvSpPr>
        <xdr:cNvPr id="542" name="楕円 541"/>
        <xdr:cNvSpPr/>
      </xdr:nvSpPr>
      <xdr:spPr>
        <a:xfrm>
          <a:off x="145415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76517</xdr:rowOff>
    </xdr:from>
    <xdr:ext cx="534377" cy="259045"/>
    <xdr:sp macro="" textlink="">
      <xdr:nvSpPr>
        <xdr:cNvPr id="543" name="テキスト ボックス 542"/>
        <xdr:cNvSpPr txBox="1"/>
      </xdr:nvSpPr>
      <xdr:spPr>
        <a:xfrm>
          <a:off x="14325111" y="642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119441</xdr:rowOff>
    </xdr:from>
    <xdr:to>
      <xdr:col>72</xdr:col>
      <xdr:colOff>38100</xdr:colOff>
      <xdr:row>37</xdr:row>
      <xdr:rowOff>49591</xdr:rowOff>
    </xdr:to>
    <xdr:sp macro="" textlink="">
      <xdr:nvSpPr>
        <xdr:cNvPr id="544" name="楕円 543"/>
        <xdr:cNvSpPr/>
      </xdr:nvSpPr>
      <xdr:spPr>
        <a:xfrm>
          <a:off x="136525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40718</xdr:rowOff>
    </xdr:from>
    <xdr:ext cx="534377" cy="259045"/>
    <xdr:sp macro="" textlink="">
      <xdr:nvSpPr>
        <xdr:cNvPr id="545" name="テキスト ボックス 544"/>
        <xdr:cNvSpPr txBox="1"/>
      </xdr:nvSpPr>
      <xdr:spPr>
        <a:xfrm>
          <a:off x="13436111" y="63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29144</xdr:rowOff>
    </xdr:from>
    <xdr:to>
      <xdr:col>67</xdr:col>
      <xdr:colOff>101600</xdr:colOff>
      <xdr:row>37</xdr:row>
      <xdr:rowOff>130744</xdr:rowOff>
    </xdr:to>
    <xdr:sp macro="" textlink="">
      <xdr:nvSpPr>
        <xdr:cNvPr id="546" name="楕円 545"/>
        <xdr:cNvSpPr/>
      </xdr:nvSpPr>
      <xdr:spPr>
        <a:xfrm>
          <a:off x="12763500" y="63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121871</xdr:rowOff>
    </xdr:from>
    <xdr:ext cx="534377" cy="259045"/>
    <xdr:sp macro="" textlink="">
      <xdr:nvSpPr>
        <xdr:cNvPr id="547" name="テキスト ボックス 546"/>
        <xdr:cNvSpPr txBox="1"/>
      </xdr:nvSpPr>
      <xdr:spPr>
        <a:xfrm>
          <a:off x="12547111" y="646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33009</xdr:rowOff>
    </xdr:from>
    <xdr:to>
      <xdr:col>85</xdr:col>
      <xdr:colOff>127000</xdr:colOff>
      <xdr:row>57</xdr:row>
      <xdr:rowOff>42137</xdr:rowOff>
    </xdr:to>
    <xdr:cxnSp macro="">
      <xdr:nvCxnSpPr>
        <xdr:cNvPr id="579" name="直線コネクタ 578"/>
        <xdr:cNvCxnSpPr/>
      </xdr:nvCxnSpPr>
      <xdr:spPr>
        <a:xfrm>
          <a:off x="15481300" y="9805659"/>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45990</xdr:rowOff>
    </xdr:from>
    <xdr:ext cx="534377" cy="259045"/>
    <xdr:sp macro="" textlink="">
      <xdr:nvSpPr>
        <xdr:cNvPr id="580" name="教育費平均値テキスト"/>
        <xdr:cNvSpPr txBox="1"/>
      </xdr:nvSpPr>
      <xdr:spPr>
        <a:xfrm>
          <a:off x="16370300" y="9475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97589</xdr:rowOff>
    </xdr:from>
    <xdr:to>
      <xdr:col>81</xdr:col>
      <xdr:colOff>50800</xdr:colOff>
      <xdr:row>57</xdr:row>
      <xdr:rowOff>33009</xdr:rowOff>
    </xdr:to>
    <xdr:cxnSp macro="">
      <xdr:nvCxnSpPr>
        <xdr:cNvPr id="582" name="直線コネクタ 581"/>
        <xdr:cNvCxnSpPr/>
      </xdr:nvCxnSpPr>
      <xdr:spPr>
        <a:xfrm>
          <a:off x="14592300" y="9698789"/>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97589</xdr:rowOff>
    </xdr:from>
    <xdr:to>
      <xdr:col>76</xdr:col>
      <xdr:colOff>114300</xdr:colOff>
      <xdr:row>57</xdr:row>
      <xdr:rowOff>163719</xdr:rowOff>
    </xdr:to>
    <xdr:cxnSp macro="">
      <xdr:nvCxnSpPr>
        <xdr:cNvPr id="585" name="直線コネクタ 584"/>
        <xdr:cNvCxnSpPr/>
      </xdr:nvCxnSpPr>
      <xdr:spPr>
        <a:xfrm flipV="1">
          <a:off x="13703300" y="9698789"/>
          <a:ext cx="889000" cy="2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7" name="テキスト ボックス 586"/>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163719</xdr:rowOff>
    </xdr:from>
    <xdr:to>
      <xdr:col>71</xdr:col>
      <xdr:colOff>177800</xdr:colOff>
      <xdr:row>58</xdr:row>
      <xdr:rowOff>109003</xdr:rowOff>
    </xdr:to>
    <xdr:cxnSp macro="">
      <xdr:nvCxnSpPr>
        <xdr:cNvPr id="588" name="直線コネクタ 587"/>
        <xdr:cNvCxnSpPr/>
      </xdr:nvCxnSpPr>
      <xdr:spPr>
        <a:xfrm flipV="1">
          <a:off x="12814300" y="9936369"/>
          <a:ext cx="889000" cy="1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0" name="テキスト ボックス 589"/>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11884</xdr:rowOff>
    </xdr:from>
    <xdr:ext cx="534377" cy="259045"/>
    <xdr:sp macro="" textlink="">
      <xdr:nvSpPr>
        <xdr:cNvPr id="592" name="テキスト ボックス 591"/>
        <xdr:cNvSpPr txBox="1"/>
      </xdr:nvSpPr>
      <xdr:spPr>
        <a:xfrm>
          <a:off x="12547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162787</xdr:rowOff>
    </xdr:from>
    <xdr:to>
      <xdr:col>85</xdr:col>
      <xdr:colOff>177800</xdr:colOff>
      <xdr:row>57</xdr:row>
      <xdr:rowOff>92937</xdr:rowOff>
    </xdr:to>
    <xdr:sp macro="" textlink="">
      <xdr:nvSpPr>
        <xdr:cNvPr id="598" name="楕円 597"/>
        <xdr:cNvSpPr/>
      </xdr:nvSpPr>
      <xdr:spPr>
        <a:xfrm>
          <a:off x="16268700" y="97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141214</xdr:rowOff>
    </xdr:from>
    <xdr:ext cx="534377" cy="259045"/>
    <xdr:sp macro="" textlink="">
      <xdr:nvSpPr>
        <xdr:cNvPr id="599" name="教育費該当値テキスト"/>
        <xdr:cNvSpPr txBox="1"/>
      </xdr:nvSpPr>
      <xdr:spPr>
        <a:xfrm>
          <a:off x="16370300" y="974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153659</xdr:rowOff>
    </xdr:from>
    <xdr:to>
      <xdr:col>81</xdr:col>
      <xdr:colOff>101600</xdr:colOff>
      <xdr:row>57</xdr:row>
      <xdr:rowOff>83809</xdr:rowOff>
    </xdr:to>
    <xdr:sp macro="" textlink="">
      <xdr:nvSpPr>
        <xdr:cNvPr id="600" name="楕円 599"/>
        <xdr:cNvSpPr/>
      </xdr:nvSpPr>
      <xdr:spPr>
        <a:xfrm>
          <a:off x="15430500" y="97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74936</xdr:rowOff>
    </xdr:from>
    <xdr:ext cx="534377" cy="259045"/>
    <xdr:sp macro="" textlink="">
      <xdr:nvSpPr>
        <xdr:cNvPr id="601" name="テキスト ボックス 600"/>
        <xdr:cNvSpPr txBox="1"/>
      </xdr:nvSpPr>
      <xdr:spPr>
        <a:xfrm>
          <a:off x="15214111" y="984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46789</xdr:rowOff>
    </xdr:from>
    <xdr:to>
      <xdr:col>76</xdr:col>
      <xdr:colOff>165100</xdr:colOff>
      <xdr:row>56</xdr:row>
      <xdr:rowOff>148389</xdr:rowOff>
    </xdr:to>
    <xdr:sp macro="" textlink="">
      <xdr:nvSpPr>
        <xdr:cNvPr id="602" name="楕円 601"/>
        <xdr:cNvSpPr/>
      </xdr:nvSpPr>
      <xdr:spPr>
        <a:xfrm>
          <a:off x="14541500" y="96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139516</xdr:rowOff>
    </xdr:from>
    <xdr:ext cx="534377" cy="259045"/>
    <xdr:sp macro="" textlink="">
      <xdr:nvSpPr>
        <xdr:cNvPr id="603" name="テキスト ボックス 602"/>
        <xdr:cNvSpPr txBox="1"/>
      </xdr:nvSpPr>
      <xdr:spPr>
        <a:xfrm>
          <a:off x="14325111" y="97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112919</xdr:rowOff>
    </xdr:from>
    <xdr:to>
      <xdr:col>72</xdr:col>
      <xdr:colOff>38100</xdr:colOff>
      <xdr:row>58</xdr:row>
      <xdr:rowOff>43069</xdr:rowOff>
    </xdr:to>
    <xdr:sp macro="" textlink="">
      <xdr:nvSpPr>
        <xdr:cNvPr id="604" name="楕円 603"/>
        <xdr:cNvSpPr/>
      </xdr:nvSpPr>
      <xdr:spPr>
        <a:xfrm>
          <a:off x="13652500" y="9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34196</xdr:rowOff>
    </xdr:from>
    <xdr:ext cx="534377" cy="259045"/>
    <xdr:sp macro="" textlink="">
      <xdr:nvSpPr>
        <xdr:cNvPr id="605" name="テキスト ボックス 604"/>
        <xdr:cNvSpPr txBox="1"/>
      </xdr:nvSpPr>
      <xdr:spPr>
        <a:xfrm>
          <a:off x="13436111" y="99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58203</xdr:rowOff>
    </xdr:from>
    <xdr:to>
      <xdr:col>67</xdr:col>
      <xdr:colOff>101600</xdr:colOff>
      <xdr:row>58</xdr:row>
      <xdr:rowOff>159803</xdr:rowOff>
    </xdr:to>
    <xdr:sp macro="" textlink="">
      <xdr:nvSpPr>
        <xdr:cNvPr id="606" name="楕円 605"/>
        <xdr:cNvSpPr/>
      </xdr:nvSpPr>
      <xdr:spPr>
        <a:xfrm>
          <a:off x="12763500" y="100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150930</xdr:rowOff>
    </xdr:from>
    <xdr:ext cx="534377" cy="259045"/>
    <xdr:sp macro="" textlink="">
      <xdr:nvSpPr>
        <xdr:cNvPr id="607" name="テキスト ボックス 606"/>
        <xdr:cNvSpPr txBox="1"/>
      </xdr:nvSpPr>
      <xdr:spPr>
        <a:xfrm>
          <a:off x="12547111" y="100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95842</xdr:rowOff>
    </xdr:from>
    <xdr:to>
      <xdr:col>85</xdr:col>
      <xdr:colOff>127000</xdr:colOff>
      <xdr:row>79</xdr:row>
      <xdr:rowOff>98879</xdr:rowOff>
    </xdr:to>
    <xdr:cxnSp macro="">
      <xdr:nvCxnSpPr>
        <xdr:cNvPr id="638" name="直線コネクタ 637"/>
        <xdr:cNvCxnSpPr/>
      </xdr:nvCxnSpPr>
      <xdr:spPr>
        <a:xfrm>
          <a:off x="15481300" y="13640392"/>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95842</xdr:rowOff>
    </xdr:from>
    <xdr:to>
      <xdr:col>81</xdr:col>
      <xdr:colOff>50800</xdr:colOff>
      <xdr:row>79</xdr:row>
      <xdr:rowOff>98144</xdr:rowOff>
    </xdr:to>
    <xdr:cxnSp macro="">
      <xdr:nvCxnSpPr>
        <xdr:cNvPr id="641" name="直線コネクタ 640"/>
        <xdr:cNvCxnSpPr/>
      </xdr:nvCxnSpPr>
      <xdr:spPr>
        <a:xfrm flipV="1">
          <a:off x="14592300" y="13640392"/>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98144</xdr:rowOff>
    </xdr:from>
    <xdr:to>
      <xdr:col>76</xdr:col>
      <xdr:colOff>114300</xdr:colOff>
      <xdr:row>79</xdr:row>
      <xdr:rowOff>98879</xdr:rowOff>
    </xdr:to>
    <xdr:cxnSp macro="">
      <xdr:nvCxnSpPr>
        <xdr:cNvPr id="644" name="直線コネクタ 643"/>
        <xdr:cNvCxnSpPr/>
      </xdr:nvCxnSpPr>
      <xdr:spPr>
        <a:xfrm flipV="1">
          <a:off x="13703300" y="1364269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45042</xdr:rowOff>
    </xdr:from>
    <xdr:to>
      <xdr:col>81</xdr:col>
      <xdr:colOff>101600</xdr:colOff>
      <xdr:row>79</xdr:row>
      <xdr:rowOff>146642</xdr:rowOff>
    </xdr:to>
    <xdr:sp macro="" textlink="">
      <xdr:nvSpPr>
        <xdr:cNvPr id="659" name="楕円 658"/>
        <xdr:cNvSpPr/>
      </xdr:nvSpPr>
      <xdr:spPr>
        <a:xfrm>
          <a:off x="15430500" y="135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137769</xdr:rowOff>
    </xdr:from>
    <xdr:ext cx="378565" cy="259045"/>
    <xdr:sp macro="" textlink="">
      <xdr:nvSpPr>
        <xdr:cNvPr id="660" name="テキスト ボックス 659"/>
        <xdr:cNvSpPr txBox="1"/>
      </xdr:nvSpPr>
      <xdr:spPr>
        <a:xfrm>
          <a:off x="15292017" y="1368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47344</xdr:rowOff>
    </xdr:from>
    <xdr:to>
      <xdr:col>76</xdr:col>
      <xdr:colOff>165100</xdr:colOff>
      <xdr:row>79</xdr:row>
      <xdr:rowOff>148944</xdr:rowOff>
    </xdr:to>
    <xdr:sp macro="" textlink="">
      <xdr:nvSpPr>
        <xdr:cNvPr id="661" name="楕円 660"/>
        <xdr:cNvSpPr/>
      </xdr:nvSpPr>
      <xdr:spPr>
        <a:xfrm>
          <a:off x="145415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140071</xdr:rowOff>
    </xdr:from>
    <xdr:ext cx="313932" cy="259045"/>
    <xdr:sp macro="" textlink="">
      <xdr:nvSpPr>
        <xdr:cNvPr id="662" name="テキスト ボックス 661"/>
        <xdr:cNvSpPr txBox="1"/>
      </xdr:nvSpPr>
      <xdr:spPr>
        <a:xfrm>
          <a:off x="14435333" y="13684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158255</xdr:rowOff>
    </xdr:from>
    <xdr:to>
      <xdr:col>85</xdr:col>
      <xdr:colOff>127000</xdr:colOff>
      <xdr:row>97</xdr:row>
      <xdr:rowOff>58586</xdr:rowOff>
    </xdr:to>
    <xdr:cxnSp macro="">
      <xdr:nvCxnSpPr>
        <xdr:cNvPr id="695" name="直線コネクタ 694"/>
        <xdr:cNvCxnSpPr/>
      </xdr:nvCxnSpPr>
      <xdr:spPr>
        <a:xfrm flipV="1">
          <a:off x="15481300" y="16617455"/>
          <a:ext cx="8382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6" name="公債費平均値テキスト"/>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58586</xdr:rowOff>
    </xdr:from>
    <xdr:to>
      <xdr:col>81</xdr:col>
      <xdr:colOff>50800</xdr:colOff>
      <xdr:row>97</xdr:row>
      <xdr:rowOff>107848</xdr:rowOff>
    </xdr:to>
    <xdr:cxnSp macro="">
      <xdr:nvCxnSpPr>
        <xdr:cNvPr id="698" name="直線コネクタ 697"/>
        <xdr:cNvCxnSpPr/>
      </xdr:nvCxnSpPr>
      <xdr:spPr>
        <a:xfrm flipV="1">
          <a:off x="14592300" y="16689236"/>
          <a:ext cx="8890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107848</xdr:rowOff>
    </xdr:from>
    <xdr:to>
      <xdr:col>76</xdr:col>
      <xdr:colOff>114300</xdr:colOff>
      <xdr:row>97</xdr:row>
      <xdr:rowOff>116763</xdr:rowOff>
    </xdr:to>
    <xdr:cxnSp macro="">
      <xdr:nvCxnSpPr>
        <xdr:cNvPr id="701" name="直線コネクタ 700"/>
        <xdr:cNvCxnSpPr/>
      </xdr:nvCxnSpPr>
      <xdr:spPr>
        <a:xfrm flipV="1">
          <a:off x="13703300" y="16738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3" name="テキスト ボックス 702"/>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113964</xdr:rowOff>
    </xdr:from>
    <xdr:to>
      <xdr:col>71</xdr:col>
      <xdr:colOff>177800</xdr:colOff>
      <xdr:row>97</xdr:row>
      <xdr:rowOff>116763</xdr:rowOff>
    </xdr:to>
    <xdr:cxnSp macro="">
      <xdr:nvCxnSpPr>
        <xdr:cNvPr id="704" name="直線コネクタ 703"/>
        <xdr:cNvCxnSpPr/>
      </xdr:nvCxnSpPr>
      <xdr:spPr>
        <a:xfrm>
          <a:off x="12814300" y="1674461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107455</xdr:rowOff>
    </xdr:from>
    <xdr:to>
      <xdr:col>85</xdr:col>
      <xdr:colOff>177800</xdr:colOff>
      <xdr:row>97</xdr:row>
      <xdr:rowOff>37605</xdr:rowOff>
    </xdr:to>
    <xdr:sp macro="" textlink="">
      <xdr:nvSpPr>
        <xdr:cNvPr id="714" name="楕円 713"/>
        <xdr:cNvSpPr/>
      </xdr:nvSpPr>
      <xdr:spPr>
        <a:xfrm>
          <a:off x="16268700" y="165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85882</xdr:rowOff>
    </xdr:from>
    <xdr:ext cx="534377" cy="259045"/>
    <xdr:sp macro="" textlink="">
      <xdr:nvSpPr>
        <xdr:cNvPr id="715" name="公債費該当値テキスト"/>
        <xdr:cNvSpPr txBox="1"/>
      </xdr:nvSpPr>
      <xdr:spPr>
        <a:xfrm>
          <a:off x="16370300" y="165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7786</xdr:rowOff>
    </xdr:from>
    <xdr:to>
      <xdr:col>81</xdr:col>
      <xdr:colOff>101600</xdr:colOff>
      <xdr:row>97</xdr:row>
      <xdr:rowOff>109386</xdr:rowOff>
    </xdr:to>
    <xdr:sp macro="" textlink="">
      <xdr:nvSpPr>
        <xdr:cNvPr id="716" name="楕円 715"/>
        <xdr:cNvSpPr/>
      </xdr:nvSpPr>
      <xdr:spPr>
        <a:xfrm>
          <a:off x="15430500" y="16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100513</xdr:rowOff>
    </xdr:from>
    <xdr:ext cx="534377" cy="259045"/>
    <xdr:sp macro="" textlink="">
      <xdr:nvSpPr>
        <xdr:cNvPr id="717" name="テキスト ボックス 716"/>
        <xdr:cNvSpPr txBox="1"/>
      </xdr:nvSpPr>
      <xdr:spPr>
        <a:xfrm>
          <a:off x="15214111" y="16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57048</xdr:rowOff>
    </xdr:from>
    <xdr:to>
      <xdr:col>76</xdr:col>
      <xdr:colOff>165100</xdr:colOff>
      <xdr:row>97</xdr:row>
      <xdr:rowOff>158648</xdr:rowOff>
    </xdr:to>
    <xdr:sp macro="" textlink="">
      <xdr:nvSpPr>
        <xdr:cNvPr id="718" name="楕円 717"/>
        <xdr:cNvSpPr/>
      </xdr:nvSpPr>
      <xdr:spPr>
        <a:xfrm>
          <a:off x="14541500" y="16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149775</xdr:rowOff>
    </xdr:from>
    <xdr:ext cx="534377" cy="259045"/>
    <xdr:sp macro="" textlink="">
      <xdr:nvSpPr>
        <xdr:cNvPr id="719" name="テキスト ボックス 718"/>
        <xdr:cNvSpPr txBox="1"/>
      </xdr:nvSpPr>
      <xdr:spPr>
        <a:xfrm>
          <a:off x="14325111" y="167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65963</xdr:rowOff>
    </xdr:from>
    <xdr:to>
      <xdr:col>72</xdr:col>
      <xdr:colOff>38100</xdr:colOff>
      <xdr:row>97</xdr:row>
      <xdr:rowOff>167563</xdr:rowOff>
    </xdr:to>
    <xdr:sp macro="" textlink="">
      <xdr:nvSpPr>
        <xdr:cNvPr id="720" name="楕円 719"/>
        <xdr:cNvSpPr/>
      </xdr:nvSpPr>
      <xdr:spPr>
        <a:xfrm>
          <a:off x="13652500" y="16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158690</xdr:rowOff>
    </xdr:from>
    <xdr:ext cx="534377" cy="259045"/>
    <xdr:sp macro="" textlink="">
      <xdr:nvSpPr>
        <xdr:cNvPr id="721" name="テキスト ボックス 720"/>
        <xdr:cNvSpPr txBox="1"/>
      </xdr:nvSpPr>
      <xdr:spPr>
        <a:xfrm>
          <a:off x="13436111" y="167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63164</xdr:rowOff>
    </xdr:from>
    <xdr:to>
      <xdr:col>67</xdr:col>
      <xdr:colOff>101600</xdr:colOff>
      <xdr:row>97</xdr:row>
      <xdr:rowOff>164764</xdr:rowOff>
    </xdr:to>
    <xdr:sp macro="" textlink="">
      <xdr:nvSpPr>
        <xdr:cNvPr id="722" name="楕円 721"/>
        <xdr:cNvSpPr/>
      </xdr:nvSpPr>
      <xdr:spPr>
        <a:xfrm>
          <a:off x="12763500" y="166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155891</xdr:rowOff>
    </xdr:from>
    <xdr:ext cx="534377" cy="259045"/>
    <xdr:sp macro="" textlink="">
      <xdr:nvSpPr>
        <xdr:cNvPr id="723" name="テキスト ボックス 722"/>
        <xdr:cNvSpPr txBox="1"/>
      </xdr:nvSpPr>
      <xdr:spPr>
        <a:xfrm>
          <a:off x="12547111" y="167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58057</xdr:rowOff>
    </xdr:from>
    <xdr:to>
      <xdr:col>116</xdr:col>
      <xdr:colOff>63500</xdr:colOff>
      <xdr:row>39</xdr:row>
      <xdr:rowOff>55335</xdr:rowOff>
    </xdr:to>
    <xdr:cxnSp macro="">
      <xdr:nvCxnSpPr>
        <xdr:cNvPr id="754" name="直線コネクタ 753"/>
        <xdr:cNvCxnSpPr/>
      </xdr:nvCxnSpPr>
      <xdr:spPr>
        <a:xfrm flipV="1">
          <a:off x="21323300" y="5201557"/>
          <a:ext cx="838200" cy="154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157678</xdr:rowOff>
    </xdr:from>
    <xdr:ext cx="313932" cy="259045"/>
    <xdr:sp macro="" textlink="">
      <xdr:nvSpPr>
        <xdr:cNvPr id="755" name="諸支出金平均値テキスト"/>
        <xdr:cNvSpPr txBox="1"/>
      </xdr:nvSpPr>
      <xdr:spPr>
        <a:xfrm>
          <a:off x="22212300" y="6672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55335</xdr:rowOff>
    </xdr:from>
    <xdr:to>
      <xdr:col>111</xdr:col>
      <xdr:colOff>177800</xdr:colOff>
      <xdr:row>39</xdr:row>
      <xdr:rowOff>98878</xdr:rowOff>
    </xdr:to>
    <xdr:cxnSp macro="">
      <xdr:nvCxnSpPr>
        <xdr:cNvPr id="757" name="直線コネクタ 756"/>
        <xdr:cNvCxnSpPr/>
      </xdr:nvCxnSpPr>
      <xdr:spPr>
        <a:xfrm flipV="1">
          <a:off x="20434300" y="67418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138628</xdr:rowOff>
    </xdr:from>
    <xdr:ext cx="249299" cy="259045"/>
    <xdr:sp macro="" textlink="">
      <xdr:nvSpPr>
        <xdr:cNvPr id="759" name="テキスト ボックス 758"/>
        <xdr:cNvSpPr txBox="1"/>
      </xdr:nvSpPr>
      <xdr:spPr>
        <a:xfrm>
          <a:off x="21198650" y="682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7257</xdr:rowOff>
    </xdr:from>
    <xdr:to>
      <xdr:col>116</xdr:col>
      <xdr:colOff>114300</xdr:colOff>
      <xdr:row>30</xdr:row>
      <xdr:rowOff>108857</xdr:rowOff>
    </xdr:to>
    <xdr:sp macro="" textlink="">
      <xdr:nvSpPr>
        <xdr:cNvPr id="773" name="楕円 772"/>
        <xdr:cNvSpPr/>
      </xdr:nvSpPr>
      <xdr:spPr>
        <a:xfrm>
          <a:off x="221107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131734</xdr:rowOff>
    </xdr:from>
    <xdr:ext cx="469744" cy="259045"/>
    <xdr:sp macro="" textlink="">
      <xdr:nvSpPr>
        <xdr:cNvPr id="774" name="諸支出金該当値テキスト"/>
        <xdr:cNvSpPr txBox="1"/>
      </xdr:nvSpPr>
      <xdr:spPr>
        <a:xfrm>
          <a:off x="22212300" y="510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4535</xdr:rowOff>
    </xdr:from>
    <xdr:to>
      <xdr:col>112</xdr:col>
      <xdr:colOff>38100</xdr:colOff>
      <xdr:row>39</xdr:row>
      <xdr:rowOff>106135</xdr:rowOff>
    </xdr:to>
    <xdr:sp macro="" textlink="">
      <xdr:nvSpPr>
        <xdr:cNvPr id="775" name="楕円 774"/>
        <xdr:cNvSpPr/>
      </xdr:nvSpPr>
      <xdr:spPr>
        <a:xfrm>
          <a:off x="21272500" y="66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122663</xdr:rowOff>
    </xdr:from>
    <xdr:ext cx="313932" cy="259045"/>
    <xdr:sp macro="" textlink="">
      <xdr:nvSpPr>
        <xdr:cNvPr id="776" name="テキスト ボックス 775"/>
        <xdr:cNvSpPr txBox="1"/>
      </xdr:nvSpPr>
      <xdr:spPr>
        <a:xfrm>
          <a:off x="21166333" y="6466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概ね類似団体より低い値となっているが、諸支出金は、令和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年度に普通財産を取得したため、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1,455</a:t>
          </a:r>
          <a:r>
            <a:rPr kumimoji="1" lang="ja-JP" altLang="en-US" sz="1300">
              <a:latin typeface="ＭＳ Ｐゴシック" panose="020B0600070205080204" pitchFamily="50" charset="-128"/>
              <a:ea typeface="ＭＳ Ｐゴシック" panose="020B0600070205080204" pitchFamily="50" charset="-128"/>
            </a:rPr>
            <a:t>円が計上されている。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主に、電力・ガス・食料品等価格高騰緊急支援給付金給付事業費、子育て世帯負担軽減給付金給付事業費が新たに追加となったが子育て世帯負担軽減給付金給付事業費が減少となったため、１人当たり</a:t>
          </a:r>
          <a:r>
            <a:rPr kumimoji="1" lang="en-US" altLang="ja-JP" sz="1300">
              <a:latin typeface="ＭＳ Ｐゴシック" panose="020B0600070205080204" pitchFamily="50" charset="-128"/>
              <a:ea typeface="ＭＳ Ｐゴシック" panose="020B0600070205080204" pitchFamily="50" charset="-128"/>
            </a:rPr>
            <a:t>134,889</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11,560</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衛生費は主に、電気料金高騰に伴う水道事業会計への補助金が追加されたことにより、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41,087</a:t>
          </a:r>
          <a:r>
            <a:rPr kumimoji="1" lang="ja-JP" altLang="en-US" sz="1300">
              <a:latin typeface="ＭＳ Ｐゴシック" panose="020B0600070205080204" pitchFamily="50" charset="-128"/>
              <a:ea typeface="ＭＳ Ｐゴシック" panose="020B0600070205080204" pitchFamily="50" charset="-128"/>
            </a:rPr>
            <a:t>円の計上となった。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土木費は主に、橋梁の老朽化に伴う工事等の増加により</a:t>
          </a:r>
          <a:r>
            <a:rPr kumimoji="1" lang="en-US" altLang="ja-JP" sz="1300">
              <a:latin typeface="ＭＳ Ｐゴシック" panose="020B0600070205080204" pitchFamily="50" charset="-128"/>
              <a:ea typeface="ＭＳ Ｐゴシック" panose="020B0600070205080204" pitchFamily="50" charset="-128"/>
            </a:rPr>
            <a:t>37,831</a:t>
          </a:r>
          <a:r>
            <a:rPr kumimoji="1" lang="ja-JP" altLang="en-US" sz="1300">
              <a:latin typeface="ＭＳ Ｐゴシック" panose="020B0600070205080204" pitchFamily="50" charset="-128"/>
              <a:ea typeface="ＭＳ Ｐゴシック" panose="020B0600070205080204" pitchFamily="50" charset="-128"/>
            </a:rPr>
            <a:t>円の計上となった。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年度では、財政調整基金を政策的に積み上げ（前年度より</a:t>
          </a:r>
          <a:r>
            <a:rPr kumimoji="1" lang="en-US" altLang="ja-JP" sz="1400">
              <a:latin typeface="ＭＳ ゴシック" pitchFamily="49" charset="-128"/>
              <a:ea typeface="ＭＳ ゴシック" pitchFamily="49" charset="-128"/>
            </a:rPr>
            <a:t>93,000</a:t>
          </a:r>
          <a:r>
            <a:rPr kumimoji="1" lang="ja-JP" altLang="en-US" sz="1400">
              <a:latin typeface="ＭＳ ゴシック" pitchFamily="49" charset="-128"/>
              <a:ea typeface="ＭＳ ゴシック" pitchFamily="49" charset="-128"/>
            </a:rPr>
            <a:t>千円積み上げ）、令和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年度末の基金残高は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実質単年度収支が赤字となったため、経常経費の抑制に努めるとともに、将来負担の軽減に向け基金の積立を計画的に行う必要がある。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一般会計については大型事業が見込まれること、水道事業会計・公共下水道事業特別会計では電気料金等の高騰の影響により、国民健康保険特別会計や介護保険特別会計については保険給付費が増加していくことなどの懸念事項が多いが、黒字決算の維持に向け、より計画的に財政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新庁舎建設事業の起債の元金償還が令和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年度から開始したことから、前年度比</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今後も公債費は増加する見込みである。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事業の緊急性や住民ニーズを的確に把握し、優先度を見極めながら起債発行額の平準化を行っていく必要がある。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繰入金については、公共下水道事業繰入金が大半を占めているため、独立採算制を意識した事業運営を行う必要がある。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地方債残高（未償還額）の増加が続いており、今後も大型事業の実施による増加が見込まれる。公共施設整備基金への積立を現在政策的に行っているが財政状況をみながら取組を継続するとともに、減債基金等への積立も行っていく。また、大型事業後は投資的経費を抑制するなどして公債費のコントロール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年度には大型事業が一段落したことから、平成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年、令和元年までに取り崩した財政調整基金・公共施設整備基金について重点的に積み戻しを行った。令和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年度も引き続き、積み戻しを行い、基金残高は全体で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億前後の基金残高を確保していたが、前述の大型事業により基金残高が減少した。今後も税収の減少や災害など不測の事態への対応等に備え、できるだけ早く、基金残高を以前の水準（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億円）まで戻すよう積極的の積み増しを行う。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その他特定目的基金においては、公共施設の老朽化に伴う大規模改修に備え、財政状況をみながら、公共施設整備基金への積立を行う方針である。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公共施設の老朽化に伴う改修等に備えるため、令和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当町は公共施設の老朽化率が高いため、財政状況をみながら、公共施設整備基金への積立を行う。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前述のとおり、大型事業が一段落したことから、令和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年度に引き続き、積み戻しを行ったことにより、基金残高が増加し、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当町は特定の企業の業績が法人町民税に与える影響が大きい傾向にあるため、物価高騰の影響により景気の先行きが不透明な昨今、税収減に備えて基金の積み増しを行っていく必要がある。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より起債発行額を抑制し公債費の上昇をコントロールしていく方針であるが、利率の上昇による公債費の増加や、地方債充当施設の廃止に伴う当該地方債の繰上償還への対応、また交付税措置のある地方債の借入に伴う償還財源とするため、財政状況に応じ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t>前年度比で</a:t>
          </a:r>
          <a:r>
            <a:rPr lang="en-US" altLang="ja-JP"/>
            <a:t>1.1</a:t>
          </a:r>
          <a:r>
            <a:rPr lang="ja-JP" altLang="en-US"/>
            <a:t>ポイント増加し、類似団体の平均値と比較するとやや高い値を示している。令和</a:t>
          </a:r>
          <a:r>
            <a:rPr lang="en-US" altLang="ja-JP"/>
            <a:t>4</a:t>
          </a:r>
          <a:r>
            <a:rPr lang="ja-JP" altLang="en-US"/>
            <a:t>年度における一般会計等の減価償却費は約</a:t>
          </a:r>
          <a:r>
            <a:rPr lang="en-US" altLang="ja-JP"/>
            <a:t>10</a:t>
          </a:r>
          <a:r>
            <a:rPr lang="ja-JP" altLang="en-US"/>
            <a:t>億</a:t>
          </a:r>
          <a:r>
            <a:rPr lang="en-US" altLang="ja-JP"/>
            <a:t>5</a:t>
          </a:r>
          <a:r>
            <a:rPr lang="ja-JP" altLang="en-US"/>
            <a:t>千万円に達した。令和</a:t>
          </a:r>
          <a:r>
            <a:rPr lang="en-US" altLang="ja-JP"/>
            <a:t>3</a:t>
          </a:r>
          <a:r>
            <a:rPr lang="ja-JP" altLang="en-US"/>
            <a:t>年</a:t>
          </a:r>
          <a:r>
            <a:rPr lang="en-US" altLang="ja-JP"/>
            <a:t>3</a:t>
          </a:r>
          <a:r>
            <a:rPr lang="ja-JP" altLang="en-US"/>
            <a:t>月に改定された公共施設等総合管理計画に基づき、統廃合の検討や適切な除却を進め、公共施設の資産量が人口規模に見合うよう配慮する必要がある。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61118"/>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94403</xdr:rowOff>
    </xdr:from>
    <xdr:to>
      <xdr:col>23</xdr:col>
      <xdr:colOff>136525</xdr:colOff>
      <xdr:row>33</xdr:row>
      <xdr:rowOff>24553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72830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330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54822</xdr:rowOff>
    </xdr:from>
    <xdr:to>
      <xdr:col>19</xdr:col>
      <xdr:colOff>187325</xdr:colOff>
      <xdr:row>32</xdr:row>
      <xdr:rowOff>156422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105622</xdr:rowOff>
    </xdr:from>
    <xdr:to>
      <xdr:col>23</xdr:col>
      <xdr:colOff>85725</xdr:colOff>
      <xdr:row>32</xdr:row>
      <xdr:rowOff>145203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363547"/>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18838</xdr:rowOff>
    </xdr:from>
    <xdr:to>
      <xdr:col>15</xdr:col>
      <xdr:colOff>187325</xdr:colOff>
      <xdr:row>32</xdr:row>
      <xdr:rowOff>120438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69638</xdr:rowOff>
    </xdr:from>
    <xdr:to>
      <xdr:col>19</xdr:col>
      <xdr:colOff>136525</xdr:colOff>
      <xdr:row>32</xdr:row>
      <xdr:rowOff>105622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32756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69638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8078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73237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628078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142892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60130</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147549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111565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t>債務償還比率は、類似団体内平均値を上回り、前年度比で</a:t>
          </a:r>
          <a:r>
            <a:rPr lang="en-US" altLang="ja-JP"/>
            <a:t>79.4</a:t>
          </a:r>
          <a:r>
            <a:rPr lang="ja-JP" altLang="en-US"/>
            <a:t>ポイント増加している。これは、地方債が前年より</a:t>
          </a:r>
          <a:r>
            <a:rPr lang="en-US" altLang="ja-JP"/>
            <a:t>0.6</a:t>
          </a:r>
          <a:r>
            <a:rPr lang="ja-JP" altLang="en-US"/>
            <a:t>億円増加した一方で、税収等が前年より</a:t>
          </a:r>
          <a:r>
            <a:rPr lang="en-US" altLang="ja-JP"/>
            <a:t>0.3</a:t>
          </a:r>
          <a:r>
            <a:rPr lang="ja-JP" altLang="en-US"/>
            <a:t>億円減少したためである。また、一人当たりの負債額は毎年増加しているため、人口規模に見合う資産額や負債額になるよう、適切な維持管理を行い、地方債残高の抑制を図る必要がある。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4752"/>
          <a:ext cx="1269" cy="12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59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9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59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168574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9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94911</xdr:rowOff>
    </xdr:from>
    <xdr:to>
      <xdr:col>72</xdr:col>
      <xdr:colOff>123825</xdr:colOff>
      <xdr:row>30</xdr:row>
      <xdr:rowOff>25061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145711</xdr:rowOff>
    </xdr:from>
    <xdr:to>
      <xdr:col>76</xdr:col>
      <xdr:colOff>22225</xdr:colOff>
      <xdr:row>30</xdr:row>
      <xdr:rowOff>69497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889286"/>
          <a:ext cx="711200" cy="9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0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145711</xdr:rowOff>
    </xdr:from>
    <xdr:to>
      <xdr:col>72</xdr:col>
      <xdr:colOff>73025</xdr:colOff>
      <xdr:row>30</xdr:row>
      <xdr:rowOff>142543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889286"/>
          <a:ext cx="762000" cy="16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149437</xdr:rowOff>
    </xdr:from>
    <xdr:to>
      <xdr:col>64</xdr:col>
      <xdr:colOff>123825</xdr:colOff>
      <xdr:row>31</xdr:row>
      <xdr:rowOff>79587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142543</xdr:rowOff>
    </xdr:from>
    <xdr:to>
      <xdr:col>68</xdr:col>
      <xdr:colOff>73025</xdr:colOff>
      <xdr:row>31</xdr:row>
      <xdr:rowOff>28787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057568"/>
          <a:ext cx="762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70153</xdr:rowOff>
    </xdr:from>
    <xdr:to>
      <xdr:col>60</xdr:col>
      <xdr:colOff>123825</xdr:colOff>
      <xdr:row>31</xdr:row>
      <xdr:rowOff>303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9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120953</xdr:rowOff>
    </xdr:from>
    <xdr:to>
      <xdr:col>64</xdr:col>
      <xdr:colOff>73025</xdr:colOff>
      <xdr:row>31</xdr:row>
      <xdr:rowOff>28787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035978"/>
          <a:ext cx="762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16188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9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70714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1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162880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0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109220</xdr:rowOff>
    </xdr:from>
    <xdr:to>
      <xdr:col>20</xdr:col>
      <xdr:colOff>38100</xdr:colOff>
      <xdr:row>40</xdr:row>
      <xdr:rowOff>39370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160020</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465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160020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08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33020</xdr:rowOff>
    </xdr:from>
    <xdr:to>
      <xdr:col>10</xdr:col>
      <xdr:colOff>165100</xdr:colOff>
      <xdr:row>39</xdr:row>
      <xdr:rowOff>134620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83820</xdr:rowOff>
    </xdr:from>
    <xdr:to>
      <xdr:col>15</xdr:col>
      <xdr:colOff>50800</xdr:colOff>
      <xdr:row>39</xdr:row>
      <xdr:rowOff>121920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70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6350</xdr:rowOff>
    </xdr:from>
    <xdr:to>
      <xdr:col>6</xdr:col>
      <xdr:colOff>38100</xdr:colOff>
      <xdr:row>39</xdr:row>
      <xdr:rowOff>107950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57150</xdr:rowOff>
    </xdr:from>
    <xdr:to>
      <xdr:col>10</xdr:col>
      <xdr:colOff>114300</xdr:colOff>
      <xdr:row>39</xdr:row>
      <xdr:rowOff>83820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43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30497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81976"/>
          <a:ext cx="0" cy="141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9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5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8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8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702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41173</xdr:rowOff>
    </xdr:from>
    <xdr:to>
      <xdr:col>55</xdr:col>
      <xdr:colOff>50800</xdr:colOff>
      <xdr:row>42</xdr:row>
      <xdr:rowOff>142773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2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127550</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715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41173</xdr:rowOff>
    </xdr:from>
    <xdr:to>
      <xdr:col>50</xdr:col>
      <xdr:colOff>165100</xdr:colOff>
      <xdr:row>42</xdr:row>
      <xdr:rowOff>142773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2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91973</xdr:rowOff>
    </xdr:from>
    <xdr:to>
      <xdr:col>55</xdr:col>
      <xdr:colOff>0</xdr:colOff>
      <xdr:row>42</xdr:row>
      <xdr:rowOff>91973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9639300" y="7292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41184</xdr:rowOff>
    </xdr:from>
    <xdr:to>
      <xdr:col>46</xdr:col>
      <xdr:colOff>38100</xdr:colOff>
      <xdr:row>42</xdr:row>
      <xdr:rowOff>142784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2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91973</xdr:rowOff>
    </xdr:from>
    <xdr:to>
      <xdr:col>50</xdr:col>
      <xdr:colOff>114300</xdr:colOff>
      <xdr:row>42</xdr:row>
      <xdr:rowOff>91984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29287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41184</xdr:rowOff>
    </xdr:from>
    <xdr:to>
      <xdr:col>41</xdr:col>
      <xdr:colOff>101600</xdr:colOff>
      <xdr:row>42</xdr:row>
      <xdr:rowOff>142784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2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91984</xdr:rowOff>
    </xdr:from>
    <xdr:to>
      <xdr:col>45</xdr:col>
      <xdr:colOff>177800</xdr:colOff>
      <xdr:row>42</xdr:row>
      <xdr:rowOff>91984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861300" y="7292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41359</xdr:rowOff>
    </xdr:from>
    <xdr:to>
      <xdr:col>36</xdr:col>
      <xdr:colOff>165100</xdr:colOff>
      <xdr:row>42</xdr:row>
      <xdr:rowOff>142959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2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91984</xdr:rowOff>
    </xdr:from>
    <xdr:to>
      <xdr:col>41</xdr:col>
      <xdr:colOff>50800</xdr:colOff>
      <xdr:row>42</xdr:row>
      <xdr:rowOff>92159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292884"/>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133900</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733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133911</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733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133911</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733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134086</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33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850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1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1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128270</xdr:rowOff>
    </xdr:from>
    <xdr:to>
      <xdr:col>24</xdr:col>
      <xdr:colOff>114300</xdr:colOff>
      <xdr:row>64</xdr:row>
      <xdr:rowOff>58420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106697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97790</xdr:rowOff>
    </xdr:from>
    <xdr:to>
      <xdr:col>20</xdr:col>
      <xdr:colOff>38100</xdr:colOff>
      <xdr:row>64</xdr:row>
      <xdr:rowOff>27940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148590</xdr:rowOff>
    </xdr:from>
    <xdr:to>
      <xdr:col>24</xdr:col>
      <xdr:colOff>63500</xdr:colOff>
      <xdr:row>64</xdr:row>
      <xdr:rowOff>7620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949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69215</xdr:rowOff>
    </xdr:from>
    <xdr:to>
      <xdr:col>15</xdr:col>
      <xdr:colOff>101600</xdr:colOff>
      <xdr:row>63</xdr:row>
      <xdr:rowOff>170815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120015</xdr:rowOff>
    </xdr:from>
    <xdr:to>
      <xdr:col>19</xdr:col>
      <xdr:colOff>177800</xdr:colOff>
      <xdr:row>63</xdr:row>
      <xdr:rowOff>148590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9213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44450</xdr:rowOff>
    </xdr:from>
    <xdr:to>
      <xdr:col>10</xdr:col>
      <xdr:colOff>165100</xdr:colOff>
      <xdr:row>63</xdr:row>
      <xdr:rowOff>146050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95250</xdr:rowOff>
    </xdr:from>
    <xdr:to>
      <xdr:col>15</xdr:col>
      <xdr:colOff>50800</xdr:colOff>
      <xdr:row>63</xdr:row>
      <xdr:rowOff>120015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896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19685</xdr:rowOff>
    </xdr:from>
    <xdr:to>
      <xdr:col>6</xdr:col>
      <xdr:colOff>38100</xdr:colOff>
      <xdr:row>63</xdr:row>
      <xdr:rowOff>121285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70485</xdr:rowOff>
    </xdr:from>
    <xdr:to>
      <xdr:col>10</xdr:col>
      <xdr:colOff>114300</xdr:colOff>
      <xdr:row>63</xdr:row>
      <xdr:rowOff>95250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8718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82567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19067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161942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137177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112412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01621"/>
          <a:ext cx="0" cy="136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7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0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9031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674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1577</xdr:rowOff>
    </xdr:from>
    <xdr:to>
      <xdr:col>55</xdr:col>
      <xdr:colOff>50800</xdr:colOff>
      <xdr:row>61</xdr:row>
      <xdr:rowOff>103177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4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24454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31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6659</xdr:rowOff>
    </xdr:from>
    <xdr:to>
      <xdr:col>50</xdr:col>
      <xdr:colOff>165100</xdr:colOff>
      <xdr:row>61</xdr:row>
      <xdr:rowOff>108259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4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52377</xdr:rowOff>
    </xdr:from>
    <xdr:to>
      <xdr:col>55</xdr:col>
      <xdr:colOff>0</xdr:colOff>
      <xdr:row>61</xdr:row>
      <xdr:rowOff>57459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510827"/>
          <a:ext cx="8382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13427</xdr:rowOff>
    </xdr:from>
    <xdr:to>
      <xdr:col>46</xdr:col>
      <xdr:colOff>38100</xdr:colOff>
      <xdr:row>61</xdr:row>
      <xdr:rowOff>115027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4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57459</xdr:rowOff>
    </xdr:from>
    <xdr:to>
      <xdr:col>50</xdr:col>
      <xdr:colOff>114300</xdr:colOff>
      <xdr:row>61</xdr:row>
      <xdr:rowOff>64227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515909"/>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18800</xdr:rowOff>
    </xdr:from>
    <xdr:to>
      <xdr:col>41</xdr:col>
      <xdr:colOff>101600</xdr:colOff>
      <xdr:row>61</xdr:row>
      <xdr:rowOff>120400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4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64227</xdr:rowOff>
    </xdr:from>
    <xdr:to>
      <xdr:col>45</xdr:col>
      <xdr:colOff>177800</xdr:colOff>
      <xdr:row>61</xdr:row>
      <xdr:rowOff>69600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522677"/>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26611</xdr:rowOff>
    </xdr:from>
    <xdr:to>
      <xdr:col>36</xdr:col>
      <xdr:colOff>165100</xdr:colOff>
      <xdr:row>61</xdr:row>
      <xdr:rowOff>128211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4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69600</xdr:rowOff>
    </xdr:from>
    <xdr:to>
      <xdr:col>41</xdr:col>
      <xdr:colOff>50800</xdr:colOff>
      <xdr:row>61</xdr:row>
      <xdr:rowOff>77411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52805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127199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132937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121542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124786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24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131554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24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136927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2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144738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26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8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34925</xdr:rowOff>
    </xdr:from>
    <xdr:to>
      <xdr:col>24</xdr:col>
      <xdr:colOff>114300</xdr:colOff>
      <xdr:row>84</xdr:row>
      <xdr:rowOff>136525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85725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451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17145</xdr:rowOff>
    </xdr:from>
    <xdr:to>
      <xdr:col>19</xdr:col>
      <xdr:colOff>177800</xdr:colOff>
      <xdr:row>84</xdr:row>
      <xdr:rowOff>49530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41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17145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377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69214</xdr:rowOff>
    </xdr:from>
    <xdr:to>
      <xdr:col>6</xdr:col>
      <xdr:colOff>38100</xdr:colOff>
      <xdr:row>83</xdr:row>
      <xdr:rowOff>170814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120014</xdr:rowOff>
    </xdr:from>
    <xdr:to>
      <xdr:col>10</xdr:col>
      <xdr:colOff>114300</xdr:colOff>
      <xdr:row>83</xdr:row>
      <xdr:rowOff>146686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3503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90188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57802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161941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493496"/>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73169</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30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25591</xdr:rowOff>
    </xdr:from>
    <xdr:to>
      <xdr:col>55</xdr:col>
      <xdr:colOff>50800</xdr:colOff>
      <xdr:row>81</xdr:row>
      <xdr:rowOff>127191</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3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48468</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376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33592</xdr:rowOff>
    </xdr:from>
    <xdr:to>
      <xdr:col>50</xdr:col>
      <xdr:colOff>165100</xdr:colOff>
      <xdr:row>81</xdr:row>
      <xdr:rowOff>135192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39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76391</xdr:rowOff>
    </xdr:from>
    <xdr:to>
      <xdr:col>55</xdr:col>
      <xdr:colOff>0</xdr:colOff>
      <xdr:row>81</xdr:row>
      <xdr:rowOff>84392</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396384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41593</xdr:rowOff>
    </xdr:from>
    <xdr:to>
      <xdr:col>46</xdr:col>
      <xdr:colOff>38100</xdr:colOff>
      <xdr:row>81</xdr:row>
      <xdr:rowOff>143193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39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84392</xdr:rowOff>
    </xdr:from>
    <xdr:to>
      <xdr:col>50</xdr:col>
      <xdr:colOff>114300</xdr:colOff>
      <xdr:row>81</xdr:row>
      <xdr:rowOff>92393</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750300" y="1397184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47307</xdr:rowOff>
    </xdr:from>
    <xdr:to>
      <xdr:col>41</xdr:col>
      <xdr:colOff>101600</xdr:colOff>
      <xdr:row>81</xdr:row>
      <xdr:rowOff>148907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39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92393</xdr:rowOff>
    </xdr:from>
    <xdr:to>
      <xdr:col>45</xdr:col>
      <xdr:colOff>177800</xdr:colOff>
      <xdr:row>81</xdr:row>
      <xdr:rowOff>98107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861300" y="1397984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55880</xdr:rowOff>
    </xdr:from>
    <xdr:to>
      <xdr:col>36</xdr:col>
      <xdr:colOff>165100</xdr:colOff>
      <xdr:row>81</xdr:row>
      <xdr:rowOff>157480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98107</xdr:rowOff>
    </xdr:from>
    <xdr:to>
      <xdr:col>41</xdr:col>
      <xdr:colOff>50800</xdr:colOff>
      <xdr:row>81</xdr:row>
      <xdr:rowOff>106680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72300" y="1398555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151719</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369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159720</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370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165434</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370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2557</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885906"/>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38</xdr:row>
      <xdr:rowOff>154577</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6304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115388</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27215</xdr:rowOff>
    </xdr:from>
    <xdr:to>
      <xdr:col>76</xdr:col>
      <xdr:colOff>114300</xdr:colOff>
      <xdr:row>38</xdr:row>
      <xdr:rowOff>71301</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54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27215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5341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157315</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73176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23114</xdr:rowOff>
    </xdr:from>
    <xdr:to>
      <xdr:col>116</xdr:col>
      <xdr:colOff>114300</xdr:colOff>
      <xdr:row>33</xdr:row>
      <xdr:rowOff>124714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147591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39116</xdr:rowOff>
    </xdr:from>
    <xdr:to>
      <xdr:col>112</xdr:col>
      <xdr:colOff>38100</xdr:colOff>
      <xdr:row>33</xdr:row>
      <xdr:rowOff>140716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73914</xdr:rowOff>
    </xdr:from>
    <xdr:to>
      <xdr:col>116</xdr:col>
      <xdr:colOff>63500</xdr:colOff>
      <xdr:row>33</xdr:row>
      <xdr:rowOff>89916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573176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57404</xdr:rowOff>
    </xdr:from>
    <xdr:to>
      <xdr:col>107</xdr:col>
      <xdr:colOff>101600</xdr:colOff>
      <xdr:row>33</xdr:row>
      <xdr:rowOff>159004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89916</xdr:rowOff>
    </xdr:from>
    <xdr:to>
      <xdr:col>111</xdr:col>
      <xdr:colOff>177800</xdr:colOff>
      <xdr:row>33</xdr:row>
      <xdr:rowOff>108204</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574776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68834</xdr:rowOff>
    </xdr:from>
    <xdr:to>
      <xdr:col>102</xdr:col>
      <xdr:colOff>165100</xdr:colOff>
      <xdr:row>33</xdr:row>
      <xdr:rowOff>170434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108204</xdr:rowOff>
    </xdr:from>
    <xdr:to>
      <xdr:col>107</xdr:col>
      <xdr:colOff>50800</xdr:colOff>
      <xdr:row>33</xdr:row>
      <xdr:rowOff>119634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45300" y="57660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84836</xdr:rowOff>
    </xdr:from>
    <xdr:to>
      <xdr:col>98</xdr:col>
      <xdr:colOff>38100</xdr:colOff>
      <xdr:row>34</xdr:row>
      <xdr:rowOff>14986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119634</xdr:rowOff>
    </xdr:from>
    <xdr:to>
      <xdr:col>102</xdr:col>
      <xdr:colOff>114300</xdr:colOff>
      <xdr:row>33</xdr:row>
      <xdr:rowOff>135636</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8656300" y="57774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24401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157243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5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4081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54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15511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550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31513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62732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158206</xdr:rowOff>
    </xdr:from>
    <xdr:to>
      <xdr:col>85</xdr:col>
      <xdr:colOff>177800</xdr:colOff>
      <xdr:row>63</xdr:row>
      <xdr:rowOff>88356</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136633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115751</xdr:rowOff>
    </xdr:from>
    <xdr:to>
      <xdr:col>81</xdr:col>
      <xdr:colOff>101600</xdr:colOff>
      <xdr:row>63</xdr:row>
      <xdr:rowOff>45901</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166551</xdr:rowOff>
    </xdr:from>
    <xdr:to>
      <xdr:col>85</xdr:col>
      <xdr:colOff>127000</xdr:colOff>
      <xdr:row>63</xdr:row>
      <xdr:rowOff>37556</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107964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60234</xdr:rowOff>
    </xdr:from>
    <xdr:to>
      <xdr:col>76</xdr:col>
      <xdr:colOff>165100</xdr:colOff>
      <xdr:row>62</xdr:row>
      <xdr:rowOff>161834</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111034</xdr:rowOff>
    </xdr:from>
    <xdr:to>
      <xdr:col>81</xdr:col>
      <xdr:colOff>50800</xdr:colOff>
      <xdr:row>62</xdr:row>
      <xdr:rowOff>166551</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107409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62</xdr:row>
      <xdr:rowOff>127363</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3703300" y="107409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127363</xdr:rowOff>
    </xdr:from>
    <xdr:to>
      <xdr:col>71</xdr:col>
      <xdr:colOff>177800</xdr:colOff>
      <xdr:row>62</xdr:row>
      <xdr:rowOff>146957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2814300" y="107572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155501</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37028</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152961</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2160864" y="9606344"/>
          <a:ext cx="0" cy="123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100-000048020000}"/>
            </a:ext>
          </a:extLst>
        </xdr:cNvPr>
        <xdr:cNvSpPr txBox="1"/>
      </xdr:nvSpPr>
      <xdr:spPr>
        <a:xfrm>
          <a:off x="22199600" y="108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2072600" y="1083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a:extLst>
            <a:ext uri="{FF2B5EF4-FFF2-40B4-BE49-F238E27FC236}">
              <a16:creationId xmlns:a16="http://schemas.microsoft.com/office/drawing/2014/main" id="{00000000-0008-0000-0100-00004A020000}"/>
            </a:ext>
          </a:extLst>
        </xdr:cNvPr>
        <xdr:cNvSpPr txBox="1"/>
      </xdr:nvSpPr>
      <xdr:spPr>
        <a:xfrm>
          <a:off x="22199600" y="938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22072600" y="960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89933</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100-00004C020000}"/>
            </a:ext>
          </a:extLst>
        </xdr:cNvPr>
        <xdr:cNvSpPr txBox="1"/>
      </xdr:nvSpPr>
      <xdr:spPr>
        <a:xfrm>
          <a:off x="22199600" y="1037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21107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1272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0383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9494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8605500" y="104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120079</xdr:rowOff>
    </xdr:from>
    <xdr:to>
      <xdr:col>116</xdr:col>
      <xdr:colOff>114300</xdr:colOff>
      <xdr:row>58</xdr:row>
      <xdr:rowOff>50229</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2110700" y="98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142956</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100-000058020000}"/>
            </a:ext>
          </a:extLst>
        </xdr:cNvPr>
        <xdr:cNvSpPr txBox="1"/>
      </xdr:nvSpPr>
      <xdr:spPr>
        <a:xfrm>
          <a:off x="22199600" y="974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136652</xdr:rowOff>
    </xdr:from>
    <xdr:to>
      <xdr:col>112</xdr:col>
      <xdr:colOff>38100</xdr:colOff>
      <xdr:row>58</xdr:row>
      <xdr:rowOff>66802</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1272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170879</xdr:rowOff>
    </xdr:from>
    <xdr:to>
      <xdr:col>116</xdr:col>
      <xdr:colOff>63500</xdr:colOff>
      <xdr:row>58</xdr:row>
      <xdr:rowOff>16002</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21323300" y="9943529"/>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156083</xdr:rowOff>
    </xdr:from>
    <xdr:to>
      <xdr:col>107</xdr:col>
      <xdr:colOff>101600</xdr:colOff>
      <xdr:row>58</xdr:row>
      <xdr:rowOff>86233</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0383500" y="9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16002</xdr:rowOff>
    </xdr:from>
    <xdr:to>
      <xdr:col>111</xdr:col>
      <xdr:colOff>177800</xdr:colOff>
      <xdr:row>58</xdr:row>
      <xdr:rowOff>35433</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20434300" y="996010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168084</xdr:rowOff>
    </xdr:from>
    <xdr:to>
      <xdr:col>102</xdr:col>
      <xdr:colOff>165100</xdr:colOff>
      <xdr:row>58</xdr:row>
      <xdr:rowOff>98234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9494500" y="9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35433</xdr:rowOff>
    </xdr:from>
    <xdr:to>
      <xdr:col>107</xdr:col>
      <xdr:colOff>50800</xdr:colOff>
      <xdr:row>58</xdr:row>
      <xdr:rowOff>47434</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9545300" y="997953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14351</xdr:rowOff>
    </xdr:from>
    <xdr:to>
      <xdr:col>98</xdr:col>
      <xdr:colOff>38100</xdr:colOff>
      <xdr:row>58</xdr:row>
      <xdr:rowOff>115951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8605500" y="99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47434</xdr:rowOff>
    </xdr:from>
    <xdr:to>
      <xdr:col>102</xdr:col>
      <xdr:colOff>114300</xdr:colOff>
      <xdr:row>58</xdr:row>
      <xdr:rowOff>65151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8656300" y="999153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33926</xdr:rowOff>
    </xdr:from>
    <xdr:ext cx="469744" cy="259045"/>
    <xdr:sp macro="" textlink="">
      <xdr:nvSpPr>
        <xdr:cNvPr id="609" name="n_1aveValue【学校施設】&#10;一人当たり面積">
          <a:extLst>
            <a:ext uri="{FF2B5EF4-FFF2-40B4-BE49-F238E27FC236}">
              <a16:creationId xmlns:a16="http://schemas.microsoft.com/office/drawing/2014/main" id="{00000000-0008-0000-0100-000061020000}"/>
            </a:ext>
          </a:extLst>
        </xdr:cNvPr>
        <xdr:cNvSpPr txBox="1"/>
      </xdr:nvSpPr>
      <xdr:spPr>
        <a:xfrm>
          <a:off x="210757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56786</xdr:rowOff>
    </xdr:from>
    <xdr:ext cx="469744" cy="259045"/>
    <xdr:sp macro="" textlink="">
      <xdr:nvSpPr>
        <xdr:cNvPr id="610" name="n_2aveValue【学校施設】&#10;一人当たり面積">
          <a:extLst>
            <a:ext uri="{FF2B5EF4-FFF2-40B4-BE49-F238E27FC236}">
              <a16:creationId xmlns:a16="http://schemas.microsoft.com/office/drawing/2014/main" id="{00000000-0008-0000-0100-000062020000}"/>
            </a:ext>
          </a:extLst>
        </xdr:cNvPr>
        <xdr:cNvSpPr txBox="1"/>
      </xdr:nvSpPr>
      <xdr:spPr>
        <a:xfrm>
          <a:off x="20199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44784</xdr:rowOff>
    </xdr:from>
    <xdr:ext cx="469744" cy="259045"/>
    <xdr:sp macro="" textlink="">
      <xdr:nvSpPr>
        <xdr:cNvPr id="611" name="n_3aveValue【学校施設】&#10;一人当たり面積">
          <a:extLst>
            <a:ext uri="{FF2B5EF4-FFF2-40B4-BE49-F238E27FC236}">
              <a16:creationId xmlns:a16="http://schemas.microsoft.com/office/drawing/2014/main" id="{00000000-0008-0000-0100-000063020000}"/>
            </a:ext>
          </a:extLst>
        </xdr:cNvPr>
        <xdr:cNvSpPr txBox="1"/>
      </xdr:nvSpPr>
      <xdr:spPr>
        <a:xfrm>
          <a:off x="19310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34497</xdr:rowOff>
    </xdr:from>
    <xdr:ext cx="469744" cy="259045"/>
    <xdr:sp macro="" textlink="">
      <xdr:nvSpPr>
        <xdr:cNvPr id="612" name="n_4aveValue【学校施設】&#10;一人当たり面積">
          <a:extLst>
            <a:ext uri="{FF2B5EF4-FFF2-40B4-BE49-F238E27FC236}">
              <a16:creationId xmlns:a16="http://schemas.microsoft.com/office/drawing/2014/main" id="{00000000-0008-0000-0100-000064020000}"/>
            </a:ext>
          </a:extLst>
        </xdr:cNvPr>
        <xdr:cNvSpPr txBox="1"/>
      </xdr:nvSpPr>
      <xdr:spPr>
        <a:xfrm>
          <a:off x="18421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83329</xdr:rowOff>
    </xdr:from>
    <xdr:ext cx="469744" cy="259045"/>
    <xdr:sp macro="" textlink="">
      <xdr:nvSpPr>
        <xdr:cNvPr id="613" name="n_1mainValue【学校施設】&#10;一人当たり面積">
          <a:extLst>
            <a:ext uri="{FF2B5EF4-FFF2-40B4-BE49-F238E27FC236}">
              <a16:creationId xmlns:a16="http://schemas.microsoft.com/office/drawing/2014/main" id="{00000000-0008-0000-0100-000065020000}"/>
            </a:ext>
          </a:extLst>
        </xdr:cNvPr>
        <xdr:cNvSpPr txBox="1"/>
      </xdr:nvSpPr>
      <xdr:spPr>
        <a:xfrm>
          <a:off x="21075727" y="968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102760</xdr:rowOff>
    </xdr:from>
    <xdr:ext cx="469744" cy="259045"/>
    <xdr:sp macro="" textlink="">
      <xdr:nvSpPr>
        <xdr:cNvPr id="614" name="n_2mainValue【学校施設】&#10;一人当たり面積">
          <a:extLst>
            <a:ext uri="{FF2B5EF4-FFF2-40B4-BE49-F238E27FC236}">
              <a16:creationId xmlns:a16="http://schemas.microsoft.com/office/drawing/2014/main" id="{00000000-0008-0000-0100-000066020000}"/>
            </a:ext>
          </a:extLst>
        </xdr:cNvPr>
        <xdr:cNvSpPr txBox="1"/>
      </xdr:nvSpPr>
      <xdr:spPr>
        <a:xfrm>
          <a:off x="20199427" y="97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114761</xdr:rowOff>
    </xdr:from>
    <xdr:ext cx="469744" cy="259045"/>
    <xdr:sp macro="" textlink="">
      <xdr:nvSpPr>
        <xdr:cNvPr id="615" name="n_3mainValue【学校施設】&#10;一人当たり面積">
          <a:extLst>
            <a:ext uri="{FF2B5EF4-FFF2-40B4-BE49-F238E27FC236}">
              <a16:creationId xmlns:a16="http://schemas.microsoft.com/office/drawing/2014/main" id="{00000000-0008-0000-0100-000067020000}"/>
            </a:ext>
          </a:extLst>
        </xdr:cNvPr>
        <xdr:cNvSpPr txBox="1"/>
      </xdr:nvSpPr>
      <xdr:spPr>
        <a:xfrm>
          <a:off x="19310427" y="9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132478</xdr:rowOff>
    </xdr:from>
    <xdr:ext cx="469744" cy="259045"/>
    <xdr:sp macro="" textlink="">
      <xdr:nvSpPr>
        <xdr:cNvPr id="616" name="n_4mainValue【学校施設】&#10;一人当たり面積">
          <a:extLst>
            <a:ext uri="{FF2B5EF4-FFF2-40B4-BE49-F238E27FC236}">
              <a16:creationId xmlns:a16="http://schemas.microsoft.com/office/drawing/2014/main" id="{00000000-0008-0000-0100-000068020000}"/>
            </a:ext>
          </a:extLst>
        </xdr:cNvPr>
        <xdr:cNvSpPr txBox="1"/>
      </xdr:nvSpPr>
      <xdr:spPr>
        <a:xfrm>
          <a:off x="18421427" y="973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00000000-0008-0000-0100-00009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16318864" y="17322164"/>
          <a:ext cx="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a:extLst>
            <a:ext uri="{FF2B5EF4-FFF2-40B4-BE49-F238E27FC236}">
              <a16:creationId xmlns:a16="http://schemas.microsoft.com/office/drawing/2014/main" id="{00000000-0008-0000-0100-000092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660" name="【公民館】&#10;有形固定資産減価償却率最大値テキスト">
          <a:extLst>
            <a:ext uri="{FF2B5EF4-FFF2-40B4-BE49-F238E27FC236}">
              <a16:creationId xmlns:a16="http://schemas.microsoft.com/office/drawing/2014/main" id="{00000000-0008-0000-0100-000094020000}"/>
            </a:ext>
          </a:extLst>
        </xdr:cNvPr>
        <xdr:cNvSpPr txBox="1"/>
      </xdr:nvSpPr>
      <xdr:spPr>
        <a:xfrm>
          <a:off x="16357600"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732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662" name="【公民館】&#10;有形固定資産減価償却率平均値テキスト">
          <a:extLst>
            <a:ext uri="{FF2B5EF4-FFF2-40B4-BE49-F238E27FC236}">
              <a16:creationId xmlns:a16="http://schemas.microsoft.com/office/drawing/2014/main" id="{00000000-0008-0000-0100-000096020000}"/>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4" name="【公民館】&#10;有形固定資産減価償却率該当値テキスト">
          <a:extLst>
            <a:ext uri="{FF2B5EF4-FFF2-40B4-BE49-F238E27FC236}">
              <a16:creationId xmlns:a16="http://schemas.microsoft.com/office/drawing/2014/main" id="{00000000-0008-0000-0100-0000A2020000}"/>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63500</xdr:rowOff>
    </xdr:from>
    <xdr:to>
      <xdr:col>72</xdr:col>
      <xdr:colOff>38100</xdr:colOff>
      <xdr:row>108</xdr:row>
      <xdr:rowOff>165100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365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114300</xdr:rowOff>
    </xdr:from>
    <xdr:to>
      <xdr:col>76</xdr:col>
      <xdr:colOff>114300</xdr:colOff>
      <xdr:row>108</xdr:row>
      <xdr:rowOff>152400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3703300" y="186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114300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2814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3" name="n_1aveValue【公民館】&#10;有形固定資産減価償却率">
          <a:extLst>
            <a:ext uri="{FF2B5EF4-FFF2-40B4-BE49-F238E27FC236}">
              <a16:creationId xmlns:a16="http://schemas.microsoft.com/office/drawing/2014/main" id="{00000000-0008-0000-0100-0000AB02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84" name="n_2aveValue【公民館】&#10;有形固定資産減価償却率">
          <a:extLst>
            <a:ext uri="{FF2B5EF4-FFF2-40B4-BE49-F238E27FC236}">
              <a16:creationId xmlns:a16="http://schemas.microsoft.com/office/drawing/2014/main" id="{00000000-0008-0000-0100-0000AC020000}"/>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685" name="n_3aveValue【公民館】&#10;有形固定資産減価償却率">
          <a:extLst>
            <a:ext uri="{FF2B5EF4-FFF2-40B4-BE49-F238E27FC236}">
              <a16:creationId xmlns:a16="http://schemas.microsoft.com/office/drawing/2014/main" id="{00000000-0008-0000-0100-0000AD020000}"/>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686" name="n_4aveValue【公民館】&#10;有形固定資産減価償却率">
          <a:extLst>
            <a:ext uri="{FF2B5EF4-FFF2-40B4-BE49-F238E27FC236}">
              <a16:creationId xmlns:a16="http://schemas.microsoft.com/office/drawing/2014/main" id="{00000000-0008-0000-0100-0000AE020000}"/>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87" name="n_1mainValue【公民館】&#10;有形固定資産減価償却率">
          <a:extLst>
            <a:ext uri="{FF2B5EF4-FFF2-40B4-BE49-F238E27FC236}">
              <a16:creationId xmlns:a16="http://schemas.microsoft.com/office/drawing/2014/main" id="{00000000-0008-0000-0100-0000AF020000}"/>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688" name="n_2mainValue【公民館】&#10;有形固定資産減価償却率">
          <a:extLst>
            <a:ext uri="{FF2B5EF4-FFF2-40B4-BE49-F238E27FC236}">
              <a16:creationId xmlns:a16="http://schemas.microsoft.com/office/drawing/2014/main" id="{00000000-0008-0000-0100-0000B0020000}"/>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156227</xdr:rowOff>
    </xdr:from>
    <xdr:ext cx="405111" cy="259045"/>
    <xdr:sp macro="" textlink="">
      <xdr:nvSpPr>
        <xdr:cNvPr id="689" name="n_3mainValue【公民館】&#10;有形固定資産減価償却率">
          <a:extLst>
            <a:ext uri="{FF2B5EF4-FFF2-40B4-BE49-F238E27FC236}">
              <a16:creationId xmlns:a16="http://schemas.microsoft.com/office/drawing/2014/main" id="{00000000-0008-0000-0100-0000B1020000}"/>
            </a:ext>
          </a:extLst>
        </xdr:cNvPr>
        <xdr:cNvSpPr txBox="1"/>
      </xdr:nvSpPr>
      <xdr:spPr>
        <a:xfrm>
          <a:off x="13500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690" name="n_4mainValue【公民館】&#10;有形固定資産減価償却率">
          <a:extLst>
            <a:ext uri="{FF2B5EF4-FFF2-40B4-BE49-F238E27FC236}">
              <a16:creationId xmlns:a16="http://schemas.microsoft.com/office/drawing/2014/main" id="{00000000-0008-0000-0100-0000B2020000}"/>
            </a:ext>
          </a:extLst>
        </xdr:cNvPr>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00000000-0008-0000-01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2160864" y="17369789"/>
          <a:ext cx="0" cy="117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3" name="【公民館】&#10;一人当たり面積最小値テキスト">
          <a:extLst>
            <a:ext uri="{FF2B5EF4-FFF2-40B4-BE49-F238E27FC236}">
              <a16:creationId xmlns:a16="http://schemas.microsoft.com/office/drawing/2014/main" id="{00000000-0008-0000-0100-0000C902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15" name="【公民館】&#10;一人当たり面積最大値テキスト">
          <a:extLst>
            <a:ext uri="{FF2B5EF4-FFF2-40B4-BE49-F238E27FC236}">
              <a16:creationId xmlns:a16="http://schemas.microsoft.com/office/drawing/2014/main" id="{00000000-0008-0000-0100-0000CB020000}"/>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13988</xdr:rowOff>
    </xdr:from>
    <xdr:ext cx="469744" cy="259045"/>
    <xdr:sp macro="" textlink="">
      <xdr:nvSpPr>
        <xdr:cNvPr id="717" name="【公民館】&#10;一人当たり面積平均値テキスト">
          <a:extLst>
            <a:ext uri="{FF2B5EF4-FFF2-40B4-BE49-F238E27FC236}">
              <a16:creationId xmlns:a16="http://schemas.microsoft.com/office/drawing/2014/main" id="{00000000-0008-0000-0100-0000CD020000}"/>
            </a:ext>
          </a:extLst>
        </xdr:cNvPr>
        <xdr:cNvSpPr txBox="1"/>
      </xdr:nvSpPr>
      <xdr:spPr>
        <a:xfrm>
          <a:off x="22199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0383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8605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57404</xdr:rowOff>
    </xdr:from>
    <xdr:to>
      <xdr:col>116</xdr:col>
      <xdr:colOff>114300</xdr:colOff>
      <xdr:row>107</xdr:row>
      <xdr:rowOff>159004</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2110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143781</xdr:rowOff>
    </xdr:from>
    <xdr:ext cx="469744" cy="259045"/>
    <xdr:sp macro="" textlink="">
      <xdr:nvSpPr>
        <xdr:cNvPr id="729" name="【公民館】&#10;一人当たり面積該当値テキスト">
          <a:extLst>
            <a:ext uri="{FF2B5EF4-FFF2-40B4-BE49-F238E27FC236}">
              <a16:creationId xmlns:a16="http://schemas.microsoft.com/office/drawing/2014/main" id="{00000000-0008-0000-0100-0000D9020000}"/>
            </a:ext>
          </a:extLst>
        </xdr:cNvPr>
        <xdr:cNvSpPr txBox="1"/>
      </xdr:nvSpPr>
      <xdr:spPr>
        <a:xfrm>
          <a:off x="22199600" y="183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108204</xdr:rowOff>
    </xdr:from>
    <xdr:to>
      <xdr:col>116</xdr:col>
      <xdr:colOff>63500</xdr:colOff>
      <xdr:row>107</xdr:row>
      <xdr:rowOff>110489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1323300" y="184533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61976</xdr:rowOff>
    </xdr:from>
    <xdr:to>
      <xdr:col>102</xdr:col>
      <xdr:colOff>165100</xdr:colOff>
      <xdr:row>107</xdr:row>
      <xdr:rowOff>163576</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9494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112776</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19545300" y="1845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64263</xdr:rowOff>
    </xdr:from>
    <xdr:to>
      <xdr:col>98</xdr:col>
      <xdr:colOff>38100</xdr:colOff>
      <xdr:row>107</xdr:row>
      <xdr:rowOff>165863</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8605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112776</xdr:rowOff>
    </xdr:from>
    <xdr:to>
      <xdr:col>102</xdr:col>
      <xdr:colOff>114300</xdr:colOff>
      <xdr:row>107</xdr:row>
      <xdr:rowOff>115063</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18656300" y="184579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738" name="n_1aveValue【公民館】&#10;一人当たり面積">
          <a:extLst>
            <a:ext uri="{FF2B5EF4-FFF2-40B4-BE49-F238E27FC236}">
              <a16:creationId xmlns:a16="http://schemas.microsoft.com/office/drawing/2014/main" id="{00000000-0008-0000-0100-0000E2020000}"/>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739" name="n_2aveValue【公民館】&#10;一人当たり面積">
          <a:extLst>
            <a:ext uri="{FF2B5EF4-FFF2-40B4-BE49-F238E27FC236}">
              <a16:creationId xmlns:a16="http://schemas.microsoft.com/office/drawing/2014/main" id="{00000000-0008-0000-0100-0000E3020000}"/>
            </a:ext>
          </a:extLst>
        </xdr:cNvPr>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0" name="n_3aveValue【公民館】&#10;一人当たり面積">
          <a:extLst>
            <a:ext uri="{FF2B5EF4-FFF2-40B4-BE49-F238E27FC236}">
              <a16:creationId xmlns:a16="http://schemas.microsoft.com/office/drawing/2014/main" id="{00000000-0008-0000-0100-0000E402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58945</xdr:rowOff>
    </xdr:from>
    <xdr:ext cx="469744" cy="259045"/>
    <xdr:sp macro="" textlink="">
      <xdr:nvSpPr>
        <xdr:cNvPr id="741" name="n_4aveValue【公民館】&#10;一人当たり面積">
          <a:extLst>
            <a:ext uri="{FF2B5EF4-FFF2-40B4-BE49-F238E27FC236}">
              <a16:creationId xmlns:a16="http://schemas.microsoft.com/office/drawing/2014/main" id="{00000000-0008-0000-0100-0000E5020000}"/>
            </a:ext>
          </a:extLst>
        </xdr:cNvPr>
        <xdr:cNvSpPr txBox="1"/>
      </xdr:nvSpPr>
      <xdr:spPr>
        <a:xfrm>
          <a:off x="18421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42" name="n_1mainValue【公民館】&#10;一人当たり面積">
          <a:extLst>
            <a:ext uri="{FF2B5EF4-FFF2-40B4-BE49-F238E27FC236}">
              <a16:creationId xmlns:a16="http://schemas.microsoft.com/office/drawing/2014/main" id="{00000000-0008-0000-0100-0000E602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43" name="n_2mainValue【公民館】&#10;一人当たり面積">
          <a:extLst>
            <a:ext uri="{FF2B5EF4-FFF2-40B4-BE49-F238E27FC236}">
              <a16:creationId xmlns:a16="http://schemas.microsoft.com/office/drawing/2014/main" id="{00000000-0008-0000-0100-0000E702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154703</xdr:rowOff>
    </xdr:from>
    <xdr:ext cx="469744" cy="259045"/>
    <xdr:sp macro="" textlink="">
      <xdr:nvSpPr>
        <xdr:cNvPr id="744" name="n_3mainValue【公民館】&#10;一人当たり面積">
          <a:extLst>
            <a:ext uri="{FF2B5EF4-FFF2-40B4-BE49-F238E27FC236}">
              <a16:creationId xmlns:a16="http://schemas.microsoft.com/office/drawing/2014/main" id="{00000000-0008-0000-0100-0000E8020000}"/>
            </a:ext>
          </a:extLst>
        </xdr:cNvPr>
        <xdr:cNvSpPr txBox="1"/>
      </xdr:nvSpPr>
      <xdr:spPr>
        <a:xfrm>
          <a:off x="19310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156990</xdr:rowOff>
    </xdr:from>
    <xdr:ext cx="469744" cy="259045"/>
    <xdr:sp macro="" textlink="">
      <xdr:nvSpPr>
        <xdr:cNvPr id="745" name="n_4mainValue【公民館】&#10;一人当たり面積">
          <a:extLst>
            <a:ext uri="{FF2B5EF4-FFF2-40B4-BE49-F238E27FC236}">
              <a16:creationId xmlns:a16="http://schemas.microsoft.com/office/drawing/2014/main" id="{00000000-0008-0000-0100-0000E9020000}"/>
            </a:ext>
          </a:extLst>
        </xdr:cNvPr>
        <xdr:cNvSpPr txBox="1"/>
      </xdr:nvSpPr>
      <xdr:spPr>
        <a:xfrm>
          <a:off x="18421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橋梁・トンネル」などのインフラ資産や、「学校施設」「公民館」「公営住宅」といった箱もの資産は、いずれも類似団体に比べて老朽化が進んでおり、今後、定期的な大規模改修が必要となる見込みである。</a:t>
          </a:r>
        </a:p>
        <a:p>
          <a:r>
            <a:rPr lang="ja-JP" altLang="en-US" sz="1100">
              <a:solidFill>
                <a:schemeClr val="dk1"/>
              </a:solidFill>
              <a:effectLst/>
              <a:latin typeface="+mn-lt"/>
              <a:ea typeface="+mn-ea"/>
              <a:cs typeface="+mn-cs"/>
            </a:rPr>
            <a:t>特に「</a:t>
          </a:r>
          <a:r>
            <a:rPr lang="ja-JP" altLang="ja-JP" sz="1100">
              <a:solidFill>
                <a:schemeClr val="dk1"/>
              </a:solidFill>
              <a:effectLst/>
              <a:latin typeface="+mn-lt"/>
              <a:ea typeface="+mn-ea"/>
              <a:cs typeface="+mn-cs"/>
            </a:rPr>
            <a:t>公民館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の償却率は</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に達して</a:t>
          </a:r>
          <a:r>
            <a:rPr lang="ja-JP" altLang="en-US" sz="1100">
              <a:solidFill>
                <a:schemeClr val="dk1"/>
              </a:solidFill>
              <a:effectLst/>
              <a:latin typeface="+mn-lt"/>
              <a:ea typeface="+mn-ea"/>
              <a:cs typeface="+mn-cs"/>
            </a:rPr>
            <a:t>いるが、令和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年度から令和</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年度にかけて行った旧庁舎跡地活用事業で</a:t>
          </a:r>
          <a:r>
            <a:rPr lang="ja-JP" altLang="ja-JP" sz="1100">
              <a:solidFill>
                <a:schemeClr val="dk1"/>
              </a:solidFill>
              <a:effectLst/>
              <a:latin typeface="+mn-lt"/>
              <a:ea typeface="+mn-ea"/>
              <a:cs typeface="+mn-cs"/>
            </a:rPr>
            <a:t>他用途地域施設との複合化</a:t>
          </a:r>
          <a:r>
            <a:rPr lang="ja-JP" altLang="en-US" sz="1100">
              <a:solidFill>
                <a:schemeClr val="dk1"/>
              </a:solidFill>
              <a:effectLst/>
              <a:latin typeface="+mn-lt"/>
              <a:ea typeface="+mn-ea"/>
              <a:cs typeface="+mn-cs"/>
            </a:rPr>
            <a:t>を行うなど、施設の老朽化に対する整備が進められている。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当施設</a:t>
          </a:r>
          <a:r>
            <a:rPr lang="ja-JP" altLang="en-US" sz="1100">
              <a:solidFill>
                <a:schemeClr val="dk1"/>
              </a:solidFill>
              <a:effectLst/>
              <a:latin typeface="+mn-lt"/>
              <a:ea typeface="+mn-ea"/>
              <a:cs typeface="+mn-cs"/>
            </a:rPr>
            <a:t>リスト</a:t>
          </a:r>
          <a:r>
            <a:rPr lang="ja-JP" altLang="ja-JP" sz="1100">
              <a:solidFill>
                <a:schemeClr val="dk1"/>
              </a:solidFill>
              <a:effectLst/>
              <a:latin typeface="+mn-lt"/>
              <a:ea typeface="+mn-ea"/>
              <a:cs typeface="+mn-cs"/>
            </a:rPr>
            <a:t>の中で有形固定資産償却率が最も低いのは、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認定こども園・幼稚園・保育所</a:t>
          </a:r>
          <a:r>
            <a:rPr lang="ja-JP" altLang="en-US" sz="1100">
              <a:solidFill>
                <a:schemeClr val="dk1"/>
              </a:solidFill>
              <a:effectLst/>
              <a:latin typeface="+mn-lt"/>
              <a:ea typeface="+mn-ea"/>
              <a:cs typeface="+mn-cs"/>
            </a:rPr>
            <a:t>」の</a:t>
          </a:r>
          <a:r>
            <a:rPr lang="en-US" altLang="ja-JP" sz="1100">
              <a:solidFill>
                <a:schemeClr val="dk1"/>
              </a:solidFill>
              <a:effectLst/>
              <a:latin typeface="+mn-lt"/>
              <a:ea typeface="+mn-ea"/>
              <a:cs typeface="+mn-cs"/>
            </a:rPr>
            <a:t>61.8%</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、これは類似団体内平均値を下回って</a:t>
          </a:r>
          <a:r>
            <a:rPr lang="ja-JP" altLang="en-US" sz="1100">
              <a:solidFill>
                <a:schemeClr val="dk1"/>
              </a:solidFill>
              <a:effectLst/>
              <a:latin typeface="+mn-lt"/>
              <a:ea typeface="+mn-ea"/>
              <a:cs typeface="+mn-cs"/>
            </a:rPr>
            <a:t>いる。</a:t>
          </a:r>
          <a:r>
            <a:rPr lang="ja-JP" altLang="ja-JP" sz="1100">
              <a:solidFill>
                <a:schemeClr val="tx1"/>
              </a:solidFill>
              <a:effectLst/>
              <a:latin typeface="+mn-lt"/>
              <a:ea typeface="+mn-ea"/>
              <a:cs typeface="+mn-cs"/>
            </a:rPr>
            <a:t>適正規模および適正配置について検討が進められ</a:t>
          </a:r>
          <a:r>
            <a:rPr lang="ja-JP" altLang="en-US" sz="1100">
              <a:solidFill>
                <a:schemeClr val="tx1"/>
              </a:solidFill>
              <a:effectLst/>
              <a:latin typeface="+mn-lt"/>
              <a:ea typeface="+mn-ea"/>
              <a:cs typeface="+mn-cs"/>
            </a:rPr>
            <a:t>ている</a:t>
          </a:r>
          <a:r>
            <a:rPr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26,255
25,376
57.09
10,642,435
10,180,279
448,003
6,574,431
8,252,743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95884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71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44467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xdr:rowOff>
    </xdr:from>
    <xdr:to>
      <xdr:col>20</xdr:col>
      <xdr:colOff>38100</xdr:colOff>
      <xdr:row>39</xdr:row>
      <xdr:rowOff>109855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59055</xdr:rowOff>
    </xdr:from>
    <xdr:to>
      <xdr:col>24</xdr:col>
      <xdr:colOff>63500</xdr:colOff>
      <xdr:row>39</xdr:row>
      <xdr:rowOff>72390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7456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170180</xdr:rowOff>
    </xdr:from>
    <xdr:to>
      <xdr:col>15</xdr:col>
      <xdr:colOff>101600</xdr:colOff>
      <xdr:row>39</xdr:row>
      <xdr:rowOff>100330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49530</xdr:rowOff>
    </xdr:from>
    <xdr:to>
      <xdr:col>19</xdr:col>
      <xdr:colOff>177800</xdr:colOff>
      <xdr:row>39</xdr:row>
      <xdr:rowOff>59055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7360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49530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705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101600</xdr:rowOff>
    </xdr:from>
    <xdr:to>
      <xdr:col>6</xdr:col>
      <xdr:colOff>38100</xdr:colOff>
      <xdr:row>39</xdr:row>
      <xdr:rowOff>31750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152400</xdr:rowOff>
    </xdr:from>
    <xdr:to>
      <xdr:col>10</xdr:col>
      <xdr:colOff>114300</xdr:colOff>
      <xdr:row>39</xdr:row>
      <xdr:rowOff>19050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73042</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126382</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116857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48277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158767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xdr:rowOff>
    </xdr:from>
    <xdr:to>
      <xdr:col>55</xdr:col>
      <xdr:colOff>0</xdr:colOff>
      <xdr:row>38</xdr:row>
      <xdr:rowOff>22860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530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30480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38100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45720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55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41764"/>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09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15494</xdr:rowOff>
    </xdr:from>
    <xdr:to>
      <xdr:col>24</xdr:col>
      <xdr:colOff>114300</xdr:colOff>
      <xdr:row>63</xdr:row>
      <xdr:rowOff>117094</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101871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73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145796</xdr:rowOff>
    </xdr:from>
    <xdr:to>
      <xdr:col>20</xdr:col>
      <xdr:colOff>38100</xdr:colOff>
      <xdr:row>63</xdr:row>
      <xdr:rowOff>75946</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25146</xdr:rowOff>
    </xdr:from>
    <xdr:to>
      <xdr:col>24</xdr:col>
      <xdr:colOff>63500</xdr:colOff>
      <xdr:row>63</xdr:row>
      <xdr:rowOff>66294</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8264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102362</xdr:rowOff>
    </xdr:from>
    <xdr:to>
      <xdr:col>15</xdr:col>
      <xdr:colOff>101600</xdr:colOff>
      <xdr:row>63</xdr:row>
      <xdr:rowOff>32512</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153162</xdr:rowOff>
    </xdr:from>
    <xdr:to>
      <xdr:col>19</xdr:col>
      <xdr:colOff>177800</xdr:colOff>
      <xdr:row>63</xdr:row>
      <xdr:rowOff>25146</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7830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61214</xdr:rowOff>
    </xdr:from>
    <xdr:to>
      <xdr:col>10</xdr:col>
      <xdr:colOff>165100</xdr:colOff>
      <xdr:row>62</xdr:row>
      <xdr:rowOff>162814</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112014</xdr:rowOff>
    </xdr:from>
    <xdr:to>
      <xdr:col>15</xdr:col>
      <xdr:colOff>50800</xdr:colOff>
      <xdr:row>62</xdr:row>
      <xdr:rowOff>153162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7419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112014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6984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149623</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126763</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67073</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23639</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153941</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59548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103522</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39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118745</xdr:rowOff>
    </xdr:from>
    <xdr:to>
      <xdr:col>55</xdr:col>
      <xdr:colOff>50800</xdr:colOff>
      <xdr:row>63</xdr:row>
      <xdr:rowOff>48895</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33672</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6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122555</xdr:rowOff>
    </xdr:from>
    <xdr:to>
      <xdr:col>50</xdr:col>
      <xdr:colOff>165100</xdr:colOff>
      <xdr:row>63</xdr:row>
      <xdr:rowOff>52705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169545</xdr:rowOff>
    </xdr:from>
    <xdr:to>
      <xdr:col>55</xdr:col>
      <xdr:colOff>0</xdr:colOff>
      <xdr:row>63</xdr:row>
      <xdr:rowOff>1905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07994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xdr:rowOff>
    </xdr:from>
    <xdr:to>
      <xdr:col>50</xdr:col>
      <xdr:colOff>114300</xdr:colOff>
      <xdr:row>63</xdr:row>
      <xdr:rowOff>3810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750300" y="10803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126365</xdr:rowOff>
    </xdr:from>
    <xdr:to>
      <xdr:col>41</xdr:col>
      <xdr:colOff>101600</xdr:colOff>
      <xdr:row>63</xdr:row>
      <xdr:rowOff>56515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5715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861300" y="10805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130175</xdr:rowOff>
    </xdr:from>
    <xdr:to>
      <xdr:col>36</xdr:col>
      <xdr:colOff>165100</xdr:colOff>
      <xdr:row>63</xdr:row>
      <xdr:rowOff>60325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xdr:rowOff>
    </xdr:from>
    <xdr:to>
      <xdr:col>41</xdr:col>
      <xdr:colOff>50800</xdr:colOff>
      <xdr:row>63</xdr:row>
      <xdr:rowOff>9525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72300" y="10807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43832</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47642</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51452</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2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4634865" y="1341577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a:extLst>
            <a:ext uri="{FF2B5EF4-FFF2-40B4-BE49-F238E27FC236}">
              <a16:creationId xmlns:a16="http://schemas.microsoft.com/office/drawing/2014/main" id="{00000000-0008-0000-0200-00001B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200-00001D010000}"/>
            </a:ext>
          </a:extLst>
        </xdr:cNvPr>
        <xdr:cNvSpPr txBox="1"/>
      </xdr:nvSpPr>
      <xdr:spPr>
        <a:xfrm>
          <a:off x="4673600" y="1319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200-00001F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3746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4584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112031</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200-00002B010000}"/>
            </a:ext>
          </a:extLst>
        </xdr:cNvPr>
        <xdr:cNvSpPr txBox="1"/>
      </xdr:nvSpPr>
      <xdr:spPr>
        <a:xfrm>
          <a:off x="4673600"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108458</xdr:rowOff>
    </xdr:from>
    <xdr:to>
      <xdr:col>20</xdr:col>
      <xdr:colOff>38100</xdr:colOff>
      <xdr:row>83</xdr:row>
      <xdr:rowOff>38608</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3746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159258</xdr:rowOff>
    </xdr:from>
    <xdr:to>
      <xdr:col>24</xdr:col>
      <xdr:colOff>63500</xdr:colOff>
      <xdr:row>83</xdr:row>
      <xdr:rowOff>12954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3797300" y="1421815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159258</xdr:rowOff>
    </xdr:from>
    <xdr:to>
      <xdr:col>19</xdr:col>
      <xdr:colOff>177800</xdr:colOff>
      <xdr:row>82</xdr:row>
      <xdr:rowOff>163830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2908300" y="142181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163830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019300" y="14177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37592</xdr:rowOff>
    </xdr:from>
    <xdr:to>
      <xdr:col>6</xdr:col>
      <xdr:colOff>38100</xdr:colOff>
      <xdr:row>81</xdr:row>
      <xdr:rowOff>139192</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079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88392</xdr:rowOff>
    </xdr:from>
    <xdr:to>
      <xdr:col>10</xdr:col>
      <xdr:colOff>114300</xdr:colOff>
      <xdr:row>82</xdr:row>
      <xdr:rowOff>118111</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130300" y="1397584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29735</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130319</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2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10476865" y="13395961"/>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2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200-000056010000}"/>
            </a:ext>
          </a:extLst>
        </xdr:cNvPr>
        <xdr:cNvSpPr txBox="1"/>
      </xdr:nvSpPr>
      <xdr:spPr>
        <a:xfrm>
          <a:off x="10515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200-000058010000}"/>
            </a:ext>
          </a:extLst>
        </xdr:cNvPr>
        <xdr:cNvSpPr txBox="1"/>
      </xdr:nvSpPr>
      <xdr:spPr>
        <a:xfrm>
          <a:off x="10515600" y="1440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04267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8699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781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6921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0426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90188</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200-000064010000}"/>
            </a:ext>
          </a:extLst>
        </xdr:cNvPr>
        <xdr:cNvSpPr txBox="1"/>
      </xdr:nvSpPr>
      <xdr:spPr>
        <a:xfrm>
          <a:off x="10515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71120</xdr:rowOff>
    </xdr:from>
    <xdr:to>
      <xdr:col>50</xdr:col>
      <xdr:colOff>165100</xdr:colOff>
      <xdr:row>84</xdr:row>
      <xdr:rowOff>1270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9588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118111</xdr:rowOff>
    </xdr:from>
    <xdr:to>
      <xdr:col>55</xdr:col>
      <xdr:colOff>0</xdr:colOff>
      <xdr:row>83</xdr:row>
      <xdr:rowOff>121920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9639300" y="14348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869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83</xdr:row>
      <xdr:rowOff>121920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8750300" y="141427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36830</xdr:rowOff>
    </xdr:from>
    <xdr:to>
      <xdr:col>41</xdr:col>
      <xdr:colOff>101600</xdr:colOff>
      <xdr:row>82</xdr:row>
      <xdr:rowOff>138430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781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87630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7861300" y="14142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44450</xdr:rowOff>
    </xdr:from>
    <xdr:to>
      <xdr:col>36</xdr:col>
      <xdr:colOff>165100</xdr:colOff>
      <xdr:row>79</xdr:row>
      <xdr:rowOff>146050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692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82</xdr:row>
      <xdr:rowOff>87630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6972300" y="1363980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5" name="n_1aveValue【福祉施設】&#10;一人当たり面積">
          <a:extLst>
            <a:ext uri="{FF2B5EF4-FFF2-40B4-BE49-F238E27FC236}">
              <a16:creationId xmlns:a16="http://schemas.microsoft.com/office/drawing/2014/main" id="{00000000-0008-0000-0200-00006D010000}"/>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a:extLst>
            <a:ext uri="{FF2B5EF4-FFF2-40B4-BE49-F238E27FC236}">
              <a16:creationId xmlns:a16="http://schemas.microsoft.com/office/drawing/2014/main" id="{00000000-0008-0000-0200-00006E010000}"/>
            </a:ext>
          </a:extLst>
        </xdr:cNvPr>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7" name="n_3aveValue【福祉施設】&#10;一人当たり面積">
          <a:extLst>
            <a:ext uri="{FF2B5EF4-FFF2-40B4-BE49-F238E27FC236}">
              <a16:creationId xmlns:a16="http://schemas.microsoft.com/office/drawing/2014/main" id="{00000000-0008-0000-0200-00006F010000}"/>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68597</xdr:rowOff>
    </xdr:from>
    <xdr:ext cx="469744" cy="259045"/>
    <xdr:sp macro="" textlink="">
      <xdr:nvSpPr>
        <xdr:cNvPr id="368" name="n_4aveValue【福祉施設】&#10;一人当たり面積">
          <a:extLst>
            <a:ext uri="{FF2B5EF4-FFF2-40B4-BE49-F238E27FC236}">
              <a16:creationId xmlns:a16="http://schemas.microsoft.com/office/drawing/2014/main" id="{00000000-0008-0000-0200-000070010000}"/>
            </a:ext>
          </a:extLst>
        </xdr:cNvPr>
        <xdr:cNvSpPr txBox="1"/>
      </xdr:nvSpPr>
      <xdr:spPr>
        <a:xfrm>
          <a:off x="6737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17797</xdr:rowOff>
    </xdr:from>
    <xdr:ext cx="469744" cy="259045"/>
    <xdr:sp macro="" textlink="">
      <xdr:nvSpPr>
        <xdr:cNvPr id="369" name="n_1mainValue【福祉施設】&#10;一人当たり面積">
          <a:extLst>
            <a:ext uri="{FF2B5EF4-FFF2-40B4-BE49-F238E27FC236}">
              <a16:creationId xmlns:a16="http://schemas.microsoft.com/office/drawing/2014/main" id="{00000000-0008-0000-0200-000071010000}"/>
            </a:ext>
          </a:extLst>
        </xdr:cNvPr>
        <xdr:cNvSpPr txBox="1"/>
      </xdr:nvSpPr>
      <xdr:spPr>
        <a:xfrm>
          <a:off x="93917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0" name="n_2mainValue【福祉施設】&#10;一人当たり面積">
          <a:extLst>
            <a:ext uri="{FF2B5EF4-FFF2-40B4-BE49-F238E27FC236}">
              <a16:creationId xmlns:a16="http://schemas.microsoft.com/office/drawing/2014/main" id="{00000000-0008-0000-0200-000072010000}"/>
            </a:ext>
          </a:extLst>
        </xdr:cNvPr>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154957</xdr:rowOff>
    </xdr:from>
    <xdr:ext cx="469744" cy="259045"/>
    <xdr:sp macro="" textlink="">
      <xdr:nvSpPr>
        <xdr:cNvPr id="371" name="n_3mainValue【福祉施設】&#10;一人当たり面積">
          <a:extLst>
            <a:ext uri="{FF2B5EF4-FFF2-40B4-BE49-F238E27FC236}">
              <a16:creationId xmlns:a16="http://schemas.microsoft.com/office/drawing/2014/main" id="{00000000-0008-0000-0200-000073010000}"/>
            </a:ext>
          </a:extLst>
        </xdr:cNvPr>
        <xdr:cNvSpPr txBox="1"/>
      </xdr:nvSpPr>
      <xdr:spPr>
        <a:xfrm>
          <a:off x="7626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162577</xdr:rowOff>
    </xdr:from>
    <xdr:ext cx="469744" cy="259045"/>
    <xdr:sp macro="" textlink="">
      <xdr:nvSpPr>
        <xdr:cNvPr id="372" name="n_4mainValue【福祉施設】&#10;一人当たり面積">
          <a:extLst>
            <a:ext uri="{FF2B5EF4-FFF2-40B4-BE49-F238E27FC236}">
              <a16:creationId xmlns:a16="http://schemas.microsoft.com/office/drawing/2014/main" id="{00000000-0008-0000-0200-000074010000}"/>
            </a:ext>
          </a:extLst>
        </xdr:cNvPr>
        <xdr:cNvSpPr txBox="1"/>
      </xdr:nvSpPr>
      <xdr:spPr>
        <a:xfrm>
          <a:off x="6737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108</xdr:row>
      <xdr:rowOff>146686</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200245"/>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34307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86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29211</xdr:rowOff>
    </xdr:from>
    <xdr:to>
      <xdr:col>20</xdr:col>
      <xdr:colOff>38100</xdr:colOff>
      <xdr:row>104</xdr:row>
      <xdr:rowOff>130811</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126364</xdr:rowOff>
    </xdr:from>
    <xdr:to>
      <xdr:col>24</xdr:col>
      <xdr:colOff>114300</xdr:colOff>
      <xdr:row>103</xdr:row>
      <xdr:rowOff>56514</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584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149241</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673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55880</xdr:rowOff>
    </xdr:from>
    <xdr:to>
      <xdr:col>20</xdr:col>
      <xdr:colOff>38100</xdr:colOff>
      <xdr:row>103</xdr:row>
      <xdr:rowOff>157480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746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5714</xdr:rowOff>
    </xdr:from>
    <xdr:to>
      <xdr:col>24</xdr:col>
      <xdr:colOff>63500</xdr:colOff>
      <xdr:row>103</xdr:row>
      <xdr:rowOff>106680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3797300" y="17665064"/>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86361</xdr:rowOff>
    </xdr:from>
    <xdr:to>
      <xdr:col>15</xdr:col>
      <xdr:colOff>101600</xdr:colOff>
      <xdr:row>107</xdr:row>
      <xdr:rowOff>16511</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857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106680</xdr:rowOff>
    </xdr:from>
    <xdr:to>
      <xdr:col>19</xdr:col>
      <xdr:colOff>177800</xdr:colOff>
      <xdr:row>106</xdr:row>
      <xdr:rowOff>137161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2908300" y="17766030"/>
          <a:ext cx="889000" cy="5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57786</xdr:rowOff>
    </xdr:from>
    <xdr:to>
      <xdr:col>10</xdr:col>
      <xdr:colOff>165100</xdr:colOff>
      <xdr:row>106</xdr:row>
      <xdr:rowOff>159386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68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108586</xdr:rowOff>
    </xdr:from>
    <xdr:to>
      <xdr:col>15</xdr:col>
      <xdr:colOff>50800</xdr:colOff>
      <xdr:row>106</xdr:row>
      <xdr:rowOff>137161</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019300" y="182822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99695</xdr:rowOff>
    </xdr:from>
    <xdr:to>
      <xdr:col>6</xdr:col>
      <xdr:colOff>38100</xdr:colOff>
      <xdr:row>109</xdr:row>
      <xdr:rowOff>29845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108586</xdr:rowOff>
    </xdr:from>
    <xdr:to>
      <xdr:col>10</xdr:col>
      <xdr:colOff>114300</xdr:colOff>
      <xdr:row>108</xdr:row>
      <xdr:rowOff>150495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130300" y="18282286"/>
          <a:ext cx="889000" cy="3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121938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2557</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7638</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150513</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20972</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45720</xdr:rowOff>
    </xdr:from>
    <xdr:to>
      <xdr:col>54</xdr:col>
      <xdr:colOff>189865</xdr:colOff>
      <xdr:row>108</xdr:row>
      <xdr:rowOff>45720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1907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163847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45720</xdr:rowOff>
    </xdr:from>
    <xdr:to>
      <xdr:col>55</xdr:col>
      <xdr:colOff>88900</xdr:colOff>
      <xdr:row>100</xdr:row>
      <xdr:rowOff>45720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143511</xdr:rowOff>
    </xdr:from>
    <xdr:to>
      <xdr:col>46</xdr:col>
      <xdr:colOff>38100</xdr:colOff>
      <xdr:row>105</xdr:row>
      <xdr:rowOff>73661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33020</xdr:rowOff>
    </xdr:from>
    <xdr:to>
      <xdr:col>55</xdr:col>
      <xdr:colOff>50800</xdr:colOff>
      <xdr:row>102</xdr:row>
      <xdr:rowOff>134620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55897</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44450</xdr:rowOff>
    </xdr:from>
    <xdr:to>
      <xdr:col>50</xdr:col>
      <xdr:colOff>165100</xdr:colOff>
      <xdr:row>102</xdr:row>
      <xdr:rowOff>146050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83820</xdr:rowOff>
    </xdr:from>
    <xdr:to>
      <xdr:col>55</xdr:col>
      <xdr:colOff>0</xdr:colOff>
      <xdr:row>102</xdr:row>
      <xdr:rowOff>95250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7571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59689</xdr:rowOff>
    </xdr:from>
    <xdr:to>
      <xdr:col>46</xdr:col>
      <xdr:colOff>38100</xdr:colOff>
      <xdr:row>102</xdr:row>
      <xdr:rowOff>161289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95250</xdr:rowOff>
    </xdr:from>
    <xdr:to>
      <xdr:col>50</xdr:col>
      <xdr:colOff>114300</xdr:colOff>
      <xdr:row>102</xdr:row>
      <xdr:rowOff>110489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7583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67311</xdr:rowOff>
    </xdr:from>
    <xdr:to>
      <xdr:col>41</xdr:col>
      <xdr:colOff>101600</xdr:colOff>
      <xdr:row>102</xdr:row>
      <xdr:rowOff>168911</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110489</xdr:rowOff>
    </xdr:from>
    <xdr:to>
      <xdr:col>45</xdr:col>
      <xdr:colOff>177800</xdr:colOff>
      <xdr:row>102</xdr:row>
      <xdr:rowOff>118111</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7598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118111</xdr:rowOff>
    </xdr:from>
    <xdr:to>
      <xdr:col>41</xdr:col>
      <xdr:colOff>50800</xdr:colOff>
      <xdr:row>105</xdr:row>
      <xdr:rowOff>133350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7606011"/>
          <a:ext cx="889000" cy="5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68597</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64788</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162577</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6366</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13988</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87311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93362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165735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5481300" y="64350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165735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4592300" y="64350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102870</xdr:rowOff>
    </xdr:from>
    <xdr:to>
      <xdr:col>76</xdr:col>
      <xdr:colOff>114300</xdr:colOff>
      <xdr:row>37</xdr:row>
      <xdr:rowOff>165735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3703300" y="64465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37</xdr:row>
      <xdr:rowOff>102870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63798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2160864" y="5885338"/>
          <a:ext cx="0" cy="115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00000000-0008-0000-0200-000036020000}"/>
            </a:ext>
          </a:extLst>
        </xdr:cNvPr>
        <xdr:cNvSpPr txBox="1"/>
      </xdr:nvSpPr>
      <xdr:spPr>
        <a:xfrm>
          <a:off x="22199600" y="70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2072600" y="704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00000000-0008-0000-0200-000038020000}"/>
            </a:ext>
          </a:extLst>
        </xdr:cNvPr>
        <xdr:cNvSpPr txBox="1"/>
      </xdr:nvSpPr>
      <xdr:spPr>
        <a:xfrm>
          <a:off x="22199600" y="5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588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24611</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00000000-0008-0000-0200-00003A020000}"/>
            </a:ext>
          </a:extLst>
        </xdr:cNvPr>
        <xdr:cNvSpPr txBox="1"/>
      </xdr:nvSpPr>
      <xdr:spPr>
        <a:xfrm>
          <a:off x="22199600" y="636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21107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1272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0383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9494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8605500" y="661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31327</xdr:rowOff>
    </xdr:from>
    <xdr:to>
      <xdr:col>116</xdr:col>
      <xdr:colOff>114300</xdr:colOff>
      <xdr:row>40</xdr:row>
      <xdr:rowOff>132927</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22110700" y="68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117704</xdr:rowOff>
    </xdr:from>
    <xdr:ext cx="534377" cy="259045"/>
    <xdr:sp macro="" textlink="">
      <xdr:nvSpPr>
        <xdr:cNvPr id="582" name="【一般廃棄物処理施設】&#10;一人当たり有形固定資産（償却資産）額該当値テキスト">
          <a:extLst>
            <a:ext uri="{FF2B5EF4-FFF2-40B4-BE49-F238E27FC236}">
              <a16:creationId xmlns:a16="http://schemas.microsoft.com/office/drawing/2014/main" id="{00000000-0008-0000-0200-000046020000}"/>
            </a:ext>
          </a:extLst>
        </xdr:cNvPr>
        <xdr:cNvSpPr txBox="1"/>
      </xdr:nvSpPr>
      <xdr:spPr>
        <a:xfrm>
          <a:off x="22199600" y="68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32521</xdr:rowOff>
    </xdr:from>
    <xdr:to>
      <xdr:col>112</xdr:col>
      <xdr:colOff>38100</xdr:colOff>
      <xdr:row>40</xdr:row>
      <xdr:rowOff>134121</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1272500" y="6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82127</xdr:rowOff>
    </xdr:from>
    <xdr:to>
      <xdr:col>116</xdr:col>
      <xdr:colOff>63500</xdr:colOff>
      <xdr:row>40</xdr:row>
      <xdr:rowOff>83321</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1323300" y="6940127"/>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46054</xdr:rowOff>
    </xdr:from>
    <xdr:to>
      <xdr:col>107</xdr:col>
      <xdr:colOff>101600</xdr:colOff>
      <xdr:row>40</xdr:row>
      <xdr:rowOff>147654</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0383500" y="69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83321</xdr:rowOff>
    </xdr:from>
    <xdr:to>
      <xdr:col>111</xdr:col>
      <xdr:colOff>177800</xdr:colOff>
      <xdr:row>40</xdr:row>
      <xdr:rowOff>96854</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20434300" y="6941321"/>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47214</xdr:rowOff>
    </xdr:from>
    <xdr:to>
      <xdr:col>102</xdr:col>
      <xdr:colOff>165100</xdr:colOff>
      <xdr:row>40</xdr:row>
      <xdr:rowOff>148814</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9494500" y="69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96854</xdr:rowOff>
    </xdr:from>
    <xdr:to>
      <xdr:col>107</xdr:col>
      <xdr:colOff>50800</xdr:colOff>
      <xdr:row>40</xdr:row>
      <xdr:rowOff>98014</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19545300" y="6954854"/>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48346</xdr:rowOff>
    </xdr:from>
    <xdr:to>
      <xdr:col>98</xdr:col>
      <xdr:colOff>38100</xdr:colOff>
      <xdr:row>40</xdr:row>
      <xdr:rowOff>149946</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8605500" y="69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98014</xdr:rowOff>
    </xdr:from>
    <xdr:to>
      <xdr:col>102</xdr:col>
      <xdr:colOff>114300</xdr:colOff>
      <xdr:row>40</xdr:row>
      <xdr:rowOff>99146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8656300" y="6956014"/>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118107</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00000000-0008-0000-0200-00004F020000}"/>
            </a:ext>
          </a:extLst>
        </xdr:cNvPr>
        <xdr:cNvSpPr txBox="1"/>
      </xdr:nvSpPr>
      <xdr:spPr>
        <a:xfrm>
          <a:off x="21043411" y="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145178</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0167111" y="63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37931</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19278111" y="63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41829</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8389111" y="63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125248</xdr:rowOff>
    </xdr:from>
    <xdr:ext cx="534377" cy="259045"/>
    <xdr:sp macro="" textlink="">
      <xdr:nvSpPr>
        <xdr:cNvPr id="595" name="n_1main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6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138781</xdr:rowOff>
    </xdr:from>
    <xdr:ext cx="534377" cy="259045"/>
    <xdr:sp macro="" textlink="">
      <xdr:nvSpPr>
        <xdr:cNvPr id="596" name="n_2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699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139941</xdr:rowOff>
    </xdr:from>
    <xdr:ext cx="534377" cy="259045"/>
    <xdr:sp macro="" textlink="">
      <xdr:nvSpPr>
        <xdr:cNvPr id="597" name="n_3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69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141073</xdr:rowOff>
    </xdr:from>
    <xdr:ext cx="534377" cy="259045"/>
    <xdr:sp macro="" textlink="">
      <xdr:nvSpPr>
        <xdr:cNvPr id="598" name="n_4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69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46355</xdr:rowOff>
    </xdr:from>
    <xdr:to>
      <xdr:col>81</xdr:col>
      <xdr:colOff>101600</xdr:colOff>
      <xdr:row>61</xdr:row>
      <xdr:rowOff>147955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97155</xdr:rowOff>
    </xdr:from>
    <xdr:to>
      <xdr:col>85</xdr:col>
      <xdr:colOff>127000</xdr:colOff>
      <xdr:row>61</xdr:row>
      <xdr:rowOff>135255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0555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59055</xdr:rowOff>
    </xdr:from>
    <xdr:to>
      <xdr:col>81</xdr:col>
      <xdr:colOff>50800</xdr:colOff>
      <xdr:row>61</xdr:row>
      <xdr:rowOff>97155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0517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59055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047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103505</xdr:rowOff>
    </xdr:from>
    <xdr:to>
      <xdr:col>67</xdr:col>
      <xdr:colOff>101600</xdr:colOff>
      <xdr:row>61</xdr:row>
      <xdr:rowOff>33655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20955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044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139082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24782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89838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16002</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1323300" y="1081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0434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16002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9545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20574</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8656300" y="1081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4493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78122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150495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5481300" y="143484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118111</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4592300" y="143160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636</xdr:rowOff>
    </xdr:from>
    <xdr:to>
      <xdr:col>72</xdr:col>
      <xdr:colOff>38100</xdr:colOff>
      <xdr:row>83</xdr:row>
      <xdr:rowOff>102236</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51436</xdr:rowOff>
    </xdr:from>
    <xdr:to>
      <xdr:col>76</xdr:col>
      <xdr:colOff>114300</xdr:colOff>
      <xdr:row>83</xdr:row>
      <xdr:rowOff>85725</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703300" y="142817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130175</xdr:rowOff>
    </xdr:from>
    <xdr:to>
      <xdr:col>67</xdr:col>
      <xdr:colOff>101600</xdr:colOff>
      <xdr:row>83</xdr:row>
      <xdr:rowOff>60325</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xdr:rowOff>
    </xdr:from>
    <xdr:to>
      <xdr:col>71</xdr:col>
      <xdr:colOff>177800</xdr:colOff>
      <xdr:row>83</xdr:row>
      <xdr:rowOff>51436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4239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93363</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51452</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22160864" y="1355293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2" name="【消防施設】&#10;一人当たり面積最小値テキスト">
          <a:extLst>
            <a:ext uri="{FF2B5EF4-FFF2-40B4-BE49-F238E27FC236}">
              <a16:creationId xmlns:a16="http://schemas.microsoft.com/office/drawing/2014/main" id="{00000000-0008-0000-0200-00001803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794" name="【消防施設】&#10;一人当たり面積最大値テキスト">
          <a:extLst>
            <a:ext uri="{FF2B5EF4-FFF2-40B4-BE49-F238E27FC236}">
              <a16:creationId xmlns:a16="http://schemas.microsoft.com/office/drawing/2014/main" id="{00000000-0008-0000-0200-00001A030000}"/>
            </a:ext>
          </a:extLst>
        </xdr:cNvPr>
        <xdr:cNvSpPr txBox="1"/>
      </xdr:nvSpPr>
      <xdr:spPr>
        <a:xfrm>
          <a:off x="22199600" y="133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96" name="【消防施設】&#10;一人当たり面積平均値テキスト">
          <a:extLst>
            <a:ext uri="{FF2B5EF4-FFF2-40B4-BE49-F238E27FC236}">
              <a16:creationId xmlns:a16="http://schemas.microsoft.com/office/drawing/2014/main" id="{00000000-0008-0000-0200-00001C030000}"/>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07" name="楕円 806">
          <a:extLst>
            <a:ext uri="{FF2B5EF4-FFF2-40B4-BE49-F238E27FC236}">
              <a16:creationId xmlns:a16="http://schemas.microsoft.com/office/drawing/2014/main" id="{00000000-0008-0000-0200-000027030000}"/>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808" name="【消防施設】&#10;一人当たり面積該当値テキスト">
          <a:extLst>
            <a:ext uri="{FF2B5EF4-FFF2-40B4-BE49-F238E27FC236}">
              <a16:creationId xmlns:a16="http://schemas.microsoft.com/office/drawing/2014/main" id="{00000000-0008-0000-0200-000028030000}"/>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113537</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18656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17" name="n_1aveValue【消防施設】&#10;一人当たり面積">
          <a:extLst>
            <a:ext uri="{FF2B5EF4-FFF2-40B4-BE49-F238E27FC236}">
              <a16:creationId xmlns:a16="http://schemas.microsoft.com/office/drawing/2014/main" id="{00000000-0008-0000-0200-00003103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18" name="n_2aveValue【消防施設】&#10;一人当たり面積">
          <a:extLst>
            <a:ext uri="{FF2B5EF4-FFF2-40B4-BE49-F238E27FC236}">
              <a16:creationId xmlns:a16="http://schemas.microsoft.com/office/drawing/2014/main" id="{00000000-0008-0000-0200-00003203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9" name="n_3aveValue【消防施設】&#10;一人当たり面積">
          <a:extLst>
            <a:ext uri="{FF2B5EF4-FFF2-40B4-BE49-F238E27FC236}">
              <a16:creationId xmlns:a16="http://schemas.microsoft.com/office/drawing/2014/main" id="{00000000-0008-0000-0200-000033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20" name="n_4aveValue【消防施設】&#10;一人当たり面積">
          <a:extLst>
            <a:ext uri="{FF2B5EF4-FFF2-40B4-BE49-F238E27FC236}">
              <a16:creationId xmlns:a16="http://schemas.microsoft.com/office/drawing/2014/main" id="{00000000-0008-0000-0200-000034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21" name="n_1mainValue【消防施設】&#10;一人当たり面積">
          <a:extLst>
            <a:ext uri="{FF2B5EF4-FFF2-40B4-BE49-F238E27FC236}">
              <a16:creationId xmlns:a16="http://schemas.microsoft.com/office/drawing/2014/main" id="{00000000-0008-0000-0200-000035030000}"/>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22" name="n_2mainValue【消防施設】&#10;一人当たり面積">
          <a:extLst>
            <a:ext uri="{FF2B5EF4-FFF2-40B4-BE49-F238E27FC236}">
              <a16:creationId xmlns:a16="http://schemas.microsoft.com/office/drawing/2014/main" id="{00000000-0008-0000-0200-000036030000}"/>
            </a:ext>
          </a:extLst>
        </xdr:cNvPr>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823" name="n_3mainValue【消防施設】&#10;一人当たり面積">
          <a:extLst>
            <a:ext uri="{FF2B5EF4-FFF2-40B4-BE49-F238E27FC236}">
              <a16:creationId xmlns:a16="http://schemas.microsoft.com/office/drawing/2014/main" id="{00000000-0008-0000-0200-000037030000}"/>
            </a:ext>
          </a:extLst>
        </xdr:cNvPr>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24" name="n_4mainValue【消防施設】&#10;一人当たり面積">
          <a:extLst>
            <a:ext uri="{FF2B5EF4-FFF2-40B4-BE49-F238E27FC236}">
              <a16:creationId xmlns:a16="http://schemas.microsoft.com/office/drawing/2014/main" id="{00000000-0008-0000-0200-000038030000}"/>
            </a:ext>
          </a:extLst>
        </xdr:cNvPr>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6318864" y="171607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200-000053030000}"/>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53" name="【庁舎】&#10;有形固定資産減価償却率最大値テキスト">
          <a:extLst>
            <a:ext uri="{FF2B5EF4-FFF2-40B4-BE49-F238E27FC236}">
              <a16:creationId xmlns:a16="http://schemas.microsoft.com/office/drawing/2014/main" id="{00000000-0008-0000-0200-00005503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200-000057030000}"/>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5430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4541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200-000063030000}"/>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129902</xdr:rowOff>
    </xdr:from>
    <xdr:to>
      <xdr:col>81</xdr:col>
      <xdr:colOff>101600</xdr:colOff>
      <xdr:row>103</xdr:row>
      <xdr:rowOff>60052</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5430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xdr:rowOff>
    </xdr:from>
    <xdr:to>
      <xdr:col>85</xdr:col>
      <xdr:colOff>127000</xdr:colOff>
      <xdr:row>103</xdr:row>
      <xdr:rowOff>30480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5481300" y="17668602"/>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9252</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4592300" y="176457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102</xdr:row>
      <xdr:rowOff>157843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3703300" y="17090571"/>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103</xdr:row>
      <xdr:rowOff>84364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flipV="1">
          <a:off x="12814300" y="17090571"/>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10358</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200-00006C030000}"/>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57711</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200-00006D030000}"/>
            </a:ext>
          </a:extLst>
        </xdr:cNvPr>
        <xdr:cNvSpPr txBox="1"/>
      </xdr:nvSpPr>
      <xdr:spPr>
        <a:xfrm>
          <a:off x="14389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200-00006E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200-00006F030000}"/>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76579</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200-000070030000}"/>
            </a:ext>
          </a:extLst>
        </xdr:cNvPr>
        <xdr:cNvSpPr txBox="1"/>
      </xdr:nvSpPr>
      <xdr:spPr>
        <a:xfrm>
          <a:off x="152660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200-000071030000}"/>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882" name="n_3mainValue【庁舎】&#10;有形固定資産減価償却率">
          <a:extLst>
            <a:ext uri="{FF2B5EF4-FFF2-40B4-BE49-F238E27FC236}">
              <a16:creationId xmlns:a16="http://schemas.microsoft.com/office/drawing/2014/main" id="{00000000-0008-0000-0200-000072030000}"/>
            </a:ext>
          </a:extLst>
        </xdr:cNvPr>
        <xdr:cNvSpPr txBox="1"/>
      </xdr:nvSpPr>
      <xdr:spPr>
        <a:xfrm>
          <a:off x="13533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200-000073030000}"/>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flipV="1">
          <a:off x="22160864" y="17252224"/>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0" name="【庁舎】&#10;一人当たり面積最小値テキスト">
          <a:extLst>
            <a:ext uri="{FF2B5EF4-FFF2-40B4-BE49-F238E27FC236}">
              <a16:creationId xmlns:a16="http://schemas.microsoft.com/office/drawing/2014/main" id="{00000000-0008-0000-0200-00008E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912" name="【庁舎】&#10;一人当たり面積最大値テキスト">
          <a:extLst>
            <a:ext uri="{FF2B5EF4-FFF2-40B4-BE49-F238E27FC236}">
              <a16:creationId xmlns:a16="http://schemas.microsoft.com/office/drawing/2014/main" id="{00000000-0008-0000-0200-000090030000}"/>
            </a:ext>
          </a:extLst>
        </xdr:cNvPr>
        <xdr:cNvSpPr txBox="1"/>
      </xdr:nvSpPr>
      <xdr:spPr>
        <a:xfrm>
          <a:off x="22199600" y="1702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22072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4" name="【庁舎】&#10;一人当たり面積平均値テキスト">
          <a:extLst>
            <a:ext uri="{FF2B5EF4-FFF2-40B4-BE49-F238E27FC236}">
              <a16:creationId xmlns:a16="http://schemas.microsoft.com/office/drawing/2014/main" id="{00000000-0008-0000-0200-000092030000}"/>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0383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59707</xdr:rowOff>
    </xdr:from>
    <xdr:ext cx="469744" cy="259045"/>
    <xdr:sp macro="" textlink="">
      <xdr:nvSpPr>
        <xdr:cNvPr id="926" name="【庁舎】&#10;一人当たり面積該当値テキスト">
          <a:extLst>
            <a:ext uri="{FF2B5EF4-FFF2-40B4-BE49-F238E27FC236}">
              <a16:creationId xmlns:a16="http://schemas.microsoft.com/office/drawing/2014/main" id="{00000000-0008-0000-0200-00009E030000}"/>
            </a:ext>
          </a:extLst>
        </xdr:cNvPr>
        <xdr:cNvSpPr txBox="1"/>
      </xdr:nvSpPr>
      <xdr:spPr>
        <a:xfrm>
          <a:off x="22199600"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92529</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1323300" y="182613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99061</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20434300" y="1826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9494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102326</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19545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107</xdr:row>
      <xdr:rowOff>130084</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18656300" y="18276026"/>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5459</xdr:rowOff>
    </xdr:from>
    <xdr:ext cx="469744" cy="259045"/>
    <xdr:sp macro="" textlink="">
      <xdr:nvSpPr>
        <xdr:cNvPr id="935" name="n_1aveValue【庁舎】&#10;一人当たり面積">
          <a:extLst>
            <a:ext uri="{FF2B5EF4-FFF2-40B4-BE49-F238E27FC236}">
              <a16:creationId xmlns:a16="http://schemas.microsoft.com/office/drawing/2014/main" id="{00000000-0008-0000-0200-0000A7030000}"/>
            </a:ext>
          </a:extLst>
        </xdr:cNvPr>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23421</xdr:rowOff>
    </xdr:from>
    <xdr:ext cx="469744" cy="259045"/>
    <xdr:sp macro="" textlink="">
      <xdr:nvSpPr>
        <xdr:cNvPr id="936" name="n_2aveValue【庁舎】&#10;一人当たり面積">
          <a:extLst>
            <a:ext uri="{FF2B5EF4-FFF2-40B4-BE49-F238E27FC236}">
              <a16:creationId xmlns:a16="http://schemas.microsoft.com/office/drawing/2014/main" id="{00000000-0008-0000-0200-0000A8030000}"/>
            </a:ext>
          </a:extLst>
        </xdr:cNvPr>
        <xdr:cNvSpPr txBox="1"/>
      </xdr:nvSpPr>
      <xdr:spPr>
        <a:xfrm>
          <a:off x="201994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37" name="n_3aveValue【庁舎】&#10;一人当たり面積">
          <a:extLst>
            <a:ext uri="{FF2B5EF4-FFF2-40B4-BE49-F238E27FC236}">
              <a16:creationId xmlns:a16="http://schemas.microsoft.com/office/drawing/2014/main" id="{00000000-0008-0000-0200-0000A9030000}"/>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38" name="n_4aveValue【庁舎】&#10;一人当たり面積">
          <a:extLst>
            <a:ext uri="{FF2B5EF4-FFF2-40B4-BE49-F238E27FC236}">
              <a16:creationId xmlns:a16="http://schemas.microsoft.com/office/drawing/2014/main" id="{00000000-0008-0000-0200-0000AA030000}"/>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939" name="n_1mainValue【庁舎】&#10;一人当たり面積">
          <a:extLst>
            <a:ext uri="{FF2B5EF4-FFF2-40B4-BE49-F238E27FC236}">
              <a16:creationId xmlns:a16="http://schemas.microsoft.com/office/drawing/2014/main" id="{00000000-0008-0000-0200-0000AB030000}"/>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40" name="n_2mainValue【庁舎】&#10;一人当たり面積">
          <a:extLst>
            <a:ext uri="{FF2B5EF4-FFF2-40B4-BE49-F238E27FC236}">
              <a16:creationId xmlns:a16="http://schemas.microsoft.com/office/drawing/2014/main" id="{00000000-0008-0000-0200-0000AC03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941" name="n_3mainValue【庁舎】&#10;一人当たり面積">
          <a:extLst>
            <a:ext uri="{FF2B5EF4-FFF2-40B4-BE49-F238E27FC236}">
              <a16:creationId xmlns:a16="http://schemas.microsoft.com/office/drawing/2014/main" id="{00000000-0008-0000-0200-0000AD030000}"/>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942" name="n_4mainValue【庁舎】&#10;一人当たり面積">
          <a:extLst>
            <a:ext uri="{FF2B5EF4-FFF2-40B4-BE49-F238E27FC236}">
              <a16:creationId xmlns:a16="http://schemas.microsoft.com/office/drawing/2014/main" id="{00000000-0008-0000-0200-0000AE030000}"/>
            </a:ext>
          </a:extLst>
        </xdr:cNvPr>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図書館」および「一般廃棄物処理施設」の有形固定資産減価償却率は、類似団体とほぼ同水準にある。一方で、「体育館・プール」「保健センター・保健所」「福祉施設」および「消防施設」は、類似団体と比較して高い水準に達している。特に、「体育館・プール（</a:t>
          </a:r>
          <a:r>
            <a:rPr lang="en-US" altLang="ja-JP"/>
            <a:t>95.4</a:t>
          </a:r>
          <a:r>
            <a:rPr lang="ja-JP" altLang="en-US"/>
            <a:t>％、前年度比</a:t>
          </a:r>
          <a:r>
            <a:rPr lang="en-US" altLang="ja-JP"/>
            <a:t>1.8</a:t>
          </a:r>
          <a:r>
            <a:rPr lang="ja-JP" altLang="en-US"/>
            <a:t>ポイント増加）」において、その差異が顕著である。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朝倉運動公園</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体育施設</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については現在ありかたを検討している</a:t>
          </a:r>
          <a:r>
            <a:rPr lang="ja-JP" altLang="en-US" sz="1100">
              <a:solidFill>
                <a:schemeClr val="dk1"/>
              </a:solidFill>
              <a:effectLst/>
              <a:latin typeface="+mn-lt"/>
              <a:ea typeface="+mn-ea"/>
              <a:cs typeface="+mn-cs"/>
            </a:rPr>
            <a:t>。</a:t>
          </a:r>
          <a:endParaRPr lang="ja-JP" altLang="ja-JP" sz="1400">
            <a:solidFill>
              <a:srgbClr val="FF0000"/>
            </a:solidFill>
            <a:effectLst/>
          </a:endParaRPr>
        </a:p>
        <a:p>
          <a:r>
            <a:rPr lang="ja-JP" altLang="en-US"/>
            <a:t>新庁舎は令和元年度に完成し、令和</a:t>
          </a:r>
          <a:r>
            <a:rPr lang="en-US" altLang="ja-JP"/>
            <a:t>2</a:t>
          </a:r>
          <a:r>
            <a:rPr lang="ja-JP" altLang="en-US"/>
            <a:t>年度より減価償却費が計上されている。当年度の一般会計等における減価償却費は、前年度より約</a:t>
          </a:r>
          <a:r>
            <a:rPr lang="en-US" altLang="ja-JP"/>
            <a:t>700</a:t>
          </a:r>
          <a:r>
            <a:rPr lang="ja-JP" altLang="en-US"/>
            <a:t>万円増加しているが、類似団体内平均値を下回っている。「市民会館」は令和</a:t>
          </a:r>
          <a:r>
            <a:rPr lang="en-US" altLang="ja-JP"/>
            <a:t>3</a:t>
          </a:r>
          <a:r>
            <a:rPr lang="ja-JP" altLang="en-US"/>
            <a:t>年度に垂井町文化会館の耐震工事が約</a:t>
          </a:r>
          <a:r>
            <a:rPr lang="en-US" altLang="ja-JP"/>
            <a:t>2.2</a:t>
          </a:r>
          <a:r>
            <a:rPr lang="ja-JP" altLang="en-US"/>
            <a:t>億円をかけて実施されており、その影響で市民会館の償却率は令和</a:t>
          </a:r>
          <a:r>
            <a:rPr lang="en-US" altLang="ja-JP"/>
            <a:t>3</a:t>
          </a:r>
          <a:r>
            <a:rPr lang="ja-JP" altLang="en-US"/>
            <a:t>年度に前年度比</a:t>
          </a:r>
          <a:r>
            <a:rPr lang="en-US" altLang="ja-JP"/>
            <a:t>28.6</a:t>
          </a:r>
          <a:r>
            <a:rPr lang="ja-JP" altLang="en-US"/>
            <a:t>ポイント減少した。本年度は約</a:t>
          </a:r>
          <a:r>
            <a:rPr lang="en-US" altLang="ja-JP"/>
            <a:t>1</a:t>
          </a:r>
          <a:r>
            <a:rPr lang="ja-JP" altLang="en-US"/>
            <a:t>億円をかけて文化会館の舞台照明設備更新工事が実施されており、その影響で</a:t>
          </a:r>
          <a:r>
            <a:rPr lang="en-US" altLang="ja-JP"/>
            <a:t>5.3</a:t>
          </a:r>
          <a:r>
            <a:rPr lang="ja-JP" altLang="en-US"/>
            <a:t>ポイント減少して</a:t>
          </a:r>
          <a:r>
            <a:rPr lang="en-US" altLang="ja-JP"/>
            <a:t>47.3</a:t>
          </a:r>
          <a:r>
            <a:rPr lang="ja-JP" altLang="en-US"/>
            <a:t>％となっている。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3616_&#22402;&#2011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58.2</v>
          </cell>
          <cell r="BX51">
            <v>71.2</v>
          </cell>
          <cell r="CF51">
            <v>64.900000000000006</v>
          </cell>
          <cell r="CN51">
            <v>59.7</v>
          </cell>
          <cell r="CV51">
            <v>54.9</v>
          </cell>
        </row>
        <row r="53">
          <cell r="BP53">
            <v>68.3</v>
          </cell>
          <cell r="BX53">
            <v>66.900000000000006</v>
          </cell>
          <cell r="CF53">
            <v>68.2</v>
          </cell>
          <cell r="CN53">
            <v>69.2</v>
          </cell>
          <cell r="CV53">
            <v>70.3</v>
          </cell>
        </row>
        <row r="55">
          <cell r="AN55" t="str">
            <v>類似団体内平均値</v>
          </cell>
          <cell r="BP55">
            <v>11.4</v>
          </cell>
          <cell r="BX55">
            <v>10.4</v>
          </cell>
          <cell r="CF55">
            <v>10.9</v>
          </cell>
          <cell r="CN55">
            <v>6.5</v>
          </cell>
          <cell r="CV55">
            <v>0</v>
          </cell>
        </row>
        <row r="57">
          <cell r="BP57">
            <v>60.2</v>
          </cell>
          <cell r="BX57">
            <v>61.3</v>
          </cell>
          <cell r="CF57">
            <v>62.2</v>
          </cell>
          <cell r="CN57">
            <v>63.6</v>
          </cell>
          <cell r="CV57">
            <v>64.7</v>
          </cell>
        </row>
        <row r="72">
          <cell r="BP72" t="str">
            <v>H30</v>
          </cell>
          <cell r="BX72" t="str">
            <v>R01</v>
          </cell>
          <cell r="CF72" t="str">
            <v>R02</v>
          </cell>
          <cell r="CN72" t="str">
            <v>R03</v>
          </cell>
          <cell r="CV72" t="str">
            <v>R04</v>
          </cell>
        </row>
        <row r="73">
          <cell r="AN73" t="str">
            <v>当該団体値</v>
          </cell>
          <cell r="BP73">
            <v>58.2</v>
          </cell>
          <cell r="BX73">
            <v>71.2</v>
          </cell>
          <cell r="CF73">
            <v>64.900000000000006</v>
          </cell>
          <cell r="CN73">
            <v>59.7</v>
          </cell>
          <cell r="CV73">
            <v>54.9</v>
          </cell>
        </row>
        <row r="75">
          <cell r="BP75">
            <v>2.2999999999999998</v>
          </cell>
          <cell r="BX75">
            <v>2.2000000000000002</v>
          </cell>
          <cell r="CF75">
            <v>2.4</v>
          </cell>
          <cell r="CN75">
            <v>2.8</v>
          </cell>
          <cell r="CV75">
            <v>3.8</v>
          </cell>
        </row>
        <row r="77">
          <cell r="AN77" t="str">
            <v>類似団体内平均値</v>
          </cell>
          <cell r="BP77">
            <v>11.4</v>
          </cell>
          <cell r="BX77">
            <v>10.4</v>
          </cell>
          <cell r="CF77">
            <v>10.9</v>
          </cell>
          <cell r="CN77">
            <v>6.5</v>
          </cell>
          <cell r="CV77">
            <v>0</v>
          </cell>
        </row>
        <row r="79">
          <cell r="BP79">
            <v>6.7</v>
          </cell>
          <cell r="BX79">
            <v>6.6</v>
          </cell>
          <cell r="CF79">
            <v>5.9</v>
          </cell>
          <cell r="CN79">
            <v>5.9</v>
          </cell>
          <cell r="CV79">
            <v>6.1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10642435</v>
      </c>
      <c r="BO4" s="485"/>
      <c r="BP4" s="485"/>
      <c r="BQ4" s="485"/>
      <c r="BR4" s="485"/>
      <c r="BS4" s="485"/>
      <c r="BT4" s="485"/>
      <c r="BU4" s="486"/>
      <c r="BV4" s="484">
        <v>11045474</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6.8</v>
      </c>
      <c r="CU4" s="625"/>
      <c r="CV4" s="625"/>
      <c r="CW4" s="625"/>
      <c r="CX4" s="625"/>
      <c r="CY4" s="625"/>
      <c r="CZ4" s="625"/>
      <c r="DA4" s="626"/>
      <c r="DB4" s="624">
        <v>9.3000000000000007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10180279</v>
      </c>
      <c r="BO5" s="456"/>
      <c r="BP5" s="456"/>
      <c r="BQ5" s="456"/>
      <c r="BR5" s="456"/>
      <c r="BS5" s="456"/>
      <c r="BT5" s="456"/>
      <c r="BU5" s="457"/>
      <c r="BV5" s="455">
        <v>10412309</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82.8</v>
      </c>
      <c r="CU5" s="453"/>
      <c r="CV5" s="453"/>
      <c r="CW5" s="453"/>
      <c r="CX5" s="453"/>
      <c r="CY5" s="453"/>
      <c r="CZ5" s="453"/>
      <c r="DA5" s="454"/>
      <c r="DB5" s="452">
        <v>79.2</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462156</v>
      </c>
      <c r="BO6" s="456"/>
      <c r="BP6" s="456"/>
      <c r="BQ6" s="456"/>
      <c r="BR6" s="456"/>
      <c r="BS6" s="456"/>
      <c r="BT6" s="456"/>
      <c r="BU6" s="457"/>
      <c r="BV6" s="455">
        <v>633165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84.5</v>
      </c>
      <c r="CU6" s="599"/>
      <c r="CV6" s="599"/>
      <c r="CW6" s="599"/>
      <c r="CX6" s="599"/>
      <c r="CY6" s="599"/>
      <c r="CZ6" s="599"/>
      <c r="DA6" s="600"/>
      <c r="DB6" s="598">
        <v>83.1</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95</v>
      </c>
      <c r="AV7" s="514"/>
      <c r="AW7" s="514"/>
      <c r="AX7" s="514"/>
      <c r="AY7" s="469" t="s">
        <v>107</v>
      </c>
      <c r="AZ7" s="470"/>
      <c r="BA7" s="470"/>
      <c r="BB7" s="470"/>
      <c r="BC7" s="470"/>
      <c r="BD7" s="470"/>
      <c r="BE7" s="470"/>
      <c r="BF7" s="470"/>
      <c r="BG7" s="470"/>
      <c r="BH7" s="470"/>
      <c r="BI7" s="470"/>
      <c r="BJ7" s="470"/>
      <c r="BK7" s="470"/>
      <c r="BL7" s="470"/>
      <c r="BM7" s="471"/>
      <c r="BN7" s="455">
        <v>14153</v>
      </c>
      <c r="BO7" s="456"/>
      <c r="BP7" s="456"/>
      <c r="BQ7" s="456"/>
      <c r="BR7" s="456"/>
      <c r="BS7" s="456"/>
      <c r="BT7" s="456"/>
      <c r="BU7" s="457"/>
      <c r="BV7" s="455">
        <v>14588</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6574431</v>
      </c>
      <c r="CU7" s="456"/>
      <c r="CV7" s="456"/>
      <c r="CW7" s="456"/>
      <c r="CX7" s="456"/>
      <c r="CY7" s="456"/>
      <c r="CZ7" s="456"/>
      <c r="DA7" s="457"/>
      <c r="DB7" s="455">
        <v>6667346</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448003</v>
      </c>
      <c r="BO8" s="456"/>
      <c r="BP8" s="456"/>
      <c r="BQ8" s="456"/>
      <c r="BR8" s="456"/>
      <c r="BS8" s="456"/>
      <c r="BT8" s="456"/>
      <c r="BU8" s="457"/>
      <c r="BV8" s="455">
        <v>618577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0.69</v>
      </c>
      <c r="CU8" s="559"/>
      <c r="CV8" s="559"/>
      <c r="CW8" s="559"/>
      <c r="CX8" s="559"/>
      <c r="CY8" s="559"/>
      <c r="CZ8" s="559"/>
      <c r="DA8" s="560"/>
      <c r="DB8" s="558">
        <v>0.7</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26402</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-170574</v>
      </c>
      <c r="BO9" s="456"/>
      <c r="BP9" s="456"/>
      <c r="BQ9" s="456"/>
      <c r="BR9" s="456"/>
      <c r="BS9" s="456"/>
      <c r="BT9" s="456"/>
      <c r="BU9" s="457"/>
      <c r="BV9" s="455">
        <v>79216</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7.1</v>
      </c>
      <c r="CU9" s="453"/>
      <c r="CV9" s="453"/>
      <c r="CW9" s="453"/>
      <c r="CX9" s="453"/>
      <c r="CY9" s="453"/>
      <c r="CZ9" s="453"/>
      <c r="DA9" s="454"/>
      <c r="DB9" s="452">
        <v>5.8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27556</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93123</v>
      </c>
      <c r="BO10" s="456"/>
      <c r="BP10" s="456"/>
      <c r="BQ10" s="456"/>
      <c r="BR10" s="456"/>
      <c r="BS10" s="456"/>
      <c r="BT10" s="456"/>
      <c r="BU10" s="457"/>
      <c r="BV10" s="455">
        <v>448064</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26255</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95</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25376</v>
      </c>
      <c r="S13" s="543"/>
      <c r="T13" s="543"/>
      <c r="U13" s="543"/>
      <c r="V13" s="544"/>
      <c r="W13" s="545" t="s">
        <v>140</v>
      </c>
      <c r="X13" s="441"/>
      <c r="Y13" s="441"/>
      <c r="Z13" s="441"/>
      <c r="AA13" s="441"/>
      <c r="AB13" s="442"/>
      <c r="AC13" s="408">
        <v>288</v>
      </c>
      <c r="AD13" s="409"/>
      <c r="AE13" s="409"/>
      <c r="AF13" s="409"/>
      <c r="AG13" s="410"/>
      <c r="AH13" s="408">
        <v>239</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-77451</v>
      </c>
      <c r="BO13" s="456"/>
      <c r="BP13" s="456"/>
      <c r="BQ13" s="456"/>
      <c r="BR13" s="456"/>
      <c r="BS13" s="456"/>
      <c r="BT13" s="456"/>
      <c r="BU13" s="457"/>
      <c r="BV13" s="455">
        <v>527280</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3.8</v>
      </c>
      <c r="CU13" s="453"/>
      <c r="CV13" s="453"/>
      <c r="CW13" s="453"/>
      <c r="CX13" s="453"/>
      <c r="CY13" s="453"/>
      <c r="CZ13" s="453"/>
      <c r="DA13" s="454"/>
      <c r="DB13" s="452">
        <v>2.8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26547</v>
      </c>
      <c r="S14" s="543"/>
      <c r="T14" s="543"/>
      <c r="U14" s="543"/>
      <c r="V14" s="544"/>
      <c r="W14" s="546"/>
      <c r="X14" s="444"/>
      <c r="Y14" s="444"/>
      <c r="Z14" s="444"/>
      <c r="AA14" s="444"/>
      <c r="AB14" s="445"/>
      <c r="AC14" s="535">
        <v>2.2999999999999998</v>
      </c>
      <c r="AD14" s="536"/>
      <c r="AE14" s="536"/>
      <c r="AF14" s="536"/>
      <c r="AG14" s="537"/>
      <c r="AH14" s="535">
        <v>1.8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54.9</v>
      </c>
      <c r="CU14" s="553"/>
      <c r="CV14" s="553"/>
      <c r="CW14" s="553"/>
      <c r="CX14" s="553"/>
      <c r="CY14" s="553"/>
      <c r="CZ14" s="553"/>
      <c r="DA14" s="554"/>
      <c r="DB14" s="552">
        <v>59.7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139</v>
      </c>
      <c r="N15" s="540"/>
      <c r="O15" s="540"/>
      <c r="P15" s="540"/>
      <c r="Q15" s="541"/>
      <c r="R15" s="542">
        <v>25710</v>
      </c>
      <c r="S15" s="543"/>
      <c r="T15" s="543"/>
      <c r="U15" s="543"/>
      <c r="V15" s="544"/>
      <c r="W15" s="545" t="s">
        <v>147</v>
      </c>
      <c r="X15" s="441"/>
      <c r="Y15" s="441"/>
      <c r="Z15" s="441"/>
      <c r="AA15" s="441"/>
      <c r="AB15" s="442"/>
      <c r="AC15" s="408">
        <v>5239</v>
      </c>
      <c r="AD15" s="409"/>
      <c r="AE15" s="409"/>
      <c r="AF15" s="409"/>
      <c r="AG15" s="410"/>
      <c r="AH15" s="408">
        <v>5415</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3749779</v>
      </c>
      <c r="BO15" s="485"/>
      <c r="BP15" s="485"/>
      <c r="BQ15" s="485"/>
      <c r="BR15" s="485"/>
      <c r="BS15" s="485"/>
      <c r="BT15" s="485"/>
      <c r="BU15" s="486"/>
      <c r="BV15" s="484">
        <v>3452989</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41.9</v>
      </c>
      <c r="AD16" s="536"/>
      <c r="AE16" s="536"/>
      <c r="AF16" s="536"/>
      <c r="AG16" s="537"/>
      <c r="AH16" s="535">
        <v>41.9</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5435122</v>
      </c>
      <c r="BO16" s="456"/>
      <c r="BP16" s="456"/>
      <c r="BQ16" s="456"/>
      <c r="BR16" s="456"/>
      <c r="BS16" s="456"/>
      <c r="BT16" s="456"/>
      <c r="BU16" s="457"/>
      <c r="BV16" s="455">
        <v>5229908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6978</v>
      </c>
      <c r="AD17" s="409"/>
      <c r="AE17" s="409"/>
      <c r="AF17" s="409"/>
      <c r="AG17" s="410"/>
      <c r="AH17" s="408">
        <v>7266</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4752571</v>
      </c>
      <c r="BO17" s="456"/>
      <c r="BP17" s="456"/>
      <c r="BQ17" s="456"/>
      <c r="BR17" s="456"/>
      <c r="BS17" s="456"/>
      <c r="BT17" s="456"/>
      <c r="BU17" s="457"/>
      <c r="BV17" s="455">
        <v>4368328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57.09</v>
      </c>
      <c r="M18" s="508"/>
      <c r="N18" s="508"/>
      <c r="O18" s="508"/>
      <c r="P18" s="508"/>
      <c r="Q18" s="508"/>
      <c r="R18" s="509"/>
      <c r="S18" s="509"/>
      <c r="T18" s="509"/>
      <c r="U18" s="509"/>
      <c r="V18" s="510"/>
      <c r="W18" s="526"/>
      <c r="X18" s="527"/>
      <c r="Y18" s="527"/>
      <c r="Z18" s="527"/>
      <c r="AA18" s="527"/>
      <c r="AB18" s="551"/>
      <c r="AC18" s="425">
        <v>55.8</v>
      </c>
      <c r="AD18" s="426"/>
      <c r="AE18" s="426"/>
      <c r="AF18" s="426"/>
      <c r="AG18" s="511"/>
      <c r="AH18" s="425">
        <v>56.2</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5445747</v>
      </c>
      <c r="BO18" s="456"/>
      <c r="BP18" s="456"/>
      <c r="BQ18" s="456"/>
      <c r="BR18" s="456"/>
      <c r="BS18" s="456"/>
      <c r="BT18" s="456"/>
      <c r="BU18" s="457"/>
      <c r="BV18" s="455">
        <v>5406518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462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7801225</v>
      </c>
      <c r="BO19" s="456"/>
      <c r="BP19" s="456"/>
      <c r="BQ19" s="456"/>
      <c r="BR19" s="456"/>
      <c r="BS19" s="456"/>
      <c r="BT19" s="456"/>
      <c r="BU19" s="457"/>
      <c r="BV19" s="455">
        <v>7861013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9580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8252743</v>
      </c>
      <c r="BO22" s="485"/>
      <c r="BP22" s="485"/>
      <c r="BQ22" s="485"/>
      <c r="BR22" s="485"/>
      <c r="BS22" s="485"/>
      <c r="BT22" s="485"/>
      <c r="BU22" s="486"/>
      <c r="BV22" s="484">
        <v>8171301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6767431</v>
      </c>
      <c r="BO23" s="456"/>
      <c r="BP23" s="456"/>
      <c r="BQ23" s="456"/>
      <c r="BR23" s="456"/>
      <c r="BS23" s="456"/>
      <c r="BT23" s="456"/>
      <c r="BU23" s="457"/>
      <c r="BV23" s="455">
        <v>6639204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7300</v>
      </c>
      <c r="R24" s="409"/>
      <c r="S24" s="409"/>
      <c r="T24" s="409"/>
      <c r="U24" s="409"/>
      <c r="V24" s="410"/>
      <c r="W24" s="498"/>
      <c r="X24" s="435"/>
      <c r="Y24" s="436"/>
      <c r="Z24" s="411" t="s">
        <v>172</v>
      </c>
      <c r="AA24" s="412"/>
      <c r="AB24" s="412"/>
      <c r="AC24" s="412"/>
      <c r="AD24" s="412"/>
      <c r="AE24" s="412"/>
      <c r="AF24" s="412"/>
      <c r="AG24" s="413"/>
      <c r="AH24" s="408">
        <v>190</v>
      </c>
      <c r="AI24" s="409"/>
      <c r="AJ24" s="409"/>
      <c r="AK24" s="409"/>
      <c r="AL24" s="410"/>
      <c r="AM24" s="408">
        <v>559360</v>
      </c>
      <c r="AN24" s="409"/>
      <c r="AO24" s="409"/>
      <c r="AP24" s="409"/>
      <c r="AQ24" s="409"/>
      <c r="AR24" s="410"/>
      <c r="AS24" s="408">
        <v>2944</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3639847</v>
      </c>
      <c r="BO24" s="456"/>
      <c r="BP24" s="456"/>
      <c r="BQ24" s="456"/>
      <c r="BR24" s="456"/>
      <c r="BS24" s="456"/>
      <c r="BT24" s="456"/>
      <c r="BU24" s="457"/>
      <c r="BV24" s="455">
        <v>3379038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6250</v>
      </c>
      <c r="R25" s="409"/>
      <c r="S25" s="409"/>
      <c r="T25" s="409"/>
      <c r="U25" s="409"/>
      <c r="V25" s="410"/>
      <c r="W25" s="498"/>
      <c r="X25" s="435"/>
      <c r="Y25" s="436"/>
      <c r="Z25" s="411" t="s">
        <v>175</v>
      </c>
      <c r="AA25" s="412"/>
      <c r="AB25" s="412"/>
      <c r="AC25" s="412"/>
      <c r="AD25" s="412"/>
      <c r="AE25" s="412"/>
      <c r="AF25" s="412"/>
      <c r="AG25" s="413"/>
      <c r="AH25" s="408" t="s">
        <v>176</v>
      </c>
      <c r="AI25" s="409"/>
      <c r="AJ25" s="409"/>
      <c r="AK25" s="409"/>
      <c r="AL25" s="410"/>
      <c r="AM25" s="408" t="s">
        <v>176</v>
      </c>
      <c r="AN25" s="409"/>
      <c r="AO25" s="409"/>
      <c r="AP25" s="409"/>
      <c r="AQ25" s="409"/>
      <c r="AR25" s="410"/>
      <c r="AS25" s="408" t="s">
        <v>131</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1137283</v>
      </c>
      <c r="BO25" s="485"/>
      <c r="BP25" s="485"/>
      <c r="BQ25" s="485"/>
      <c r="BR25" s="485"/>
      <c r="BS25" s="485"/>
      <c r="BT25" s="485"/>
      <c r="BU25" s="486"/>
      <c r="BV25" s="484">
        <v>1517841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5500</v>
      </c>
      <c r="R26" s="409"/>
      <c r="S26" s="409"/>
      <c r="T26" s="409"/>
      <c r="U26" s="409"/>
      <c r="V26" s="410"/>
      <c r="W26" s="498"/>
      <c r="X26" s="435"/>
      <c r="Y26" s="436"/>
      <c r="Z26" s="411" t="s">
        <v>179</v>
      </c>
      <c r="AA26" s="466"/>
      <c r="AB26" s="466"/>
      <c r="AC26" s="466"/>
      <c r="AD26" s="466"/>
      <c r="AE26" s="466"/>
      <c r="AF26" s="466"/>
      <c r="AG26" s="467"/>
      <c r="AH26" s="408" t="s">
        <v>131</v>
      </c>
      <c r="AI26" s="409"/>
      <c r="AJ26" s="409"/>
      <c r="AK26" s="409"/>
      <c r="AL26" s="410"/>
      <c r="AM26" s="408" t="s">
        <v>131</v>
      </c>
      <c r="AN26" s="409"/>
      <c r="AO26" s="409"/>
      <c r="AP26" s="409"/>
      <c r="AQ26" s="409"/>
      <c r="AR26" s="410"/>
      <c r="AS26" s="408" t="s">
        <v>131</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176</v>
      </c>
      <c r="BO26" s="456"/>
      <c r="BP26" s="456"/>
      <c r="BQ26" s="456"/>
      <c r="BR26" s="456"/>
      <c r="BS26" s="456"/>
      <c r="BT26" s="456"/>
      <c r="BU26" s="457"/>
      <c r="BV26" s="455" t="s">
        <v>176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2900</v>
      </c>
      <c r="R27" s="409"/>
      <c r="S27" s="409"/>
      <c r="T27" s="409"/>
      <c r="U27" s="409"/>
      <c r="V27" s="410"/>
      <c r="W27" s="498"/>
      <c r="X27" s="435"/>
      <c r="Y27" s="436"/>
      <c r="Z27" s="411" t="s">
        <v>182</v>
      </c>
      <c r="AA27" s="412"/>
      <c r="AB27" s="412"/>
      <c r="AC27" s="412"/>
      <c r="AD27" s="412"/>
      <c r="AE27" s="412"/>
      <c r="AF27" s="412"/>
      <c r="AG27" s="413"/>
      <c r="AH27" s="408" t="s">
        <v>131</v>
      </c>
      <c r="AI27" s="409"/>
      <c r="AJ27" s="409"/>
      <c r="AK27" s="409"/>
      <c r="AL27" s="410"/>
      <c r="AM27" s="408" t="s">
        <v>176</v>
      </c>
      <c r="AN27" s="409"/>
      <c r="AO27" s="409"/>
      <c r="AP27" s="409"/>
      <c r="AQ27" s="409"/>
      <c r="AR27" s="410"/>
      <c r="AS27" s="408" t="s">
        <v>176</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350000</v>
      </c>
      <c r="BO27" s="490"/>
      <c r="BP27" s="490"/>
      <c r="BQ27" s="490"/>
      <c r="BR27" s="490"/>
      <c r="BS27" s="490"/>
      <c r="BT27" s="490"/>
      <c r="BU27" s="491"/>
      <c r="BV27" s="489">
        <v>350000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2500</v>
      </c>
      <c r="R28" s="409"/>
      <c r="S28" s="409"/>
      <c r="T28" s="409"/>
      <c r="U28" s="409"/>
      <c r="V28" s="410"/>
      <c r="W28" s="498"/>
      <c r="X28" s="435"/>
      <c r="Y28" s="436"/>
      <c r="Z28" s="411" t="s">
        <v>185</v>
      </c>
      <c r="AA28" s="412"/>
      <c r="AB28" s="412"/>
      <c r="AC28" s="412"/>
      <c r="AD28" s="412"/>
      <c r="AE28" s="412"/>
      <c r="AF28" s="412"/>
      <c r="AG28" s="413"/>
      <c r="AH28" s="408" t="s">
        <v>176</v>
      </c>
      <c r="AI28" s="409"/>
      <c r="AJ28" s="409"/>
      <c r="AK28" s="409"/>
      <c r="AL28" s="410"/>
      <c r="AM28" s="408" t="s">
        <v>186</v>
      </c>
      <c r="AN28" s="409"/>
      <c r="AO28" s="409"/>
      <c r="AP28" s="409"/>
      <c r="AQ28" s="409"/>
      <c r="AR28" s="410"/>
      <c r="AS28" s="408" t="s">
        <v>176</v>
      </c>
      <c r="AT28" s="409"/>
      <c r="AU28" s="409"/>
      <c r="AV28" s="409"/>
      <c r="AW28" s="409"/>
      <c r="AX28" s="468"/>
      <c r="AY28" s="472" t="s">
        <v>187</v>
      </c>
      <c r="AZ28" s="473"/>
      <c r="BA28" s="473"/>
      <c r="BB28" s="474"/>
      <c r="BC28" s="481" t="s">
        <v>49</v>
      </c>
      <c r="BD28" s="482"/>
      <c r="BE28" s="482"/>
      <c r="BF28" s="482"/>
      <c r="BG28" s="482"/>
      <c r="BH28" s="482"/>
      <c r="BI28" s="482"/>
      <c r="BJ28" s="482"/>
      <c r="BK28" s="482"/>
      <c r="BL28" s="482"/>
      <c r="BM28" s="483"/>
      <c r="BN28" s="484">
        <v>1407603</v>
      </c>
      <c r="BO28" s="485"/>
      <c r="BP28" s="485"/>
      <c r="BQ28" s="485"/>
      <c r="BR28" s="485"/>
      <c r="BS28" s="485"/>
      <c r="BT28" s="485"/>
      <c r="BU28" s="486"/>
      <c r="BV28" s="484">
        <v>1314480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11</v>
      </c>
      <c r="M29" s="409"/>
      <c r="N29" s="409"/>
      <c r="O29" s="409"/>
      <c r="P29" s="410"/>
      <c r="Q29" s="408">
        <v>2350</v>
      </c>
      <c r="R29" s="409"/>
      <c r="S29" s="409"/>
      <c r="T29" s="409"/>
      <c r="U29" s="409"/>
      <c r="V29" s="410"/>
      <c r="W29" s="499"/>
      <c r="X29" s="500"/>
      <c r="Y29" s="501"/>
      <c r="Z29" s="411" t="s">
        <v>189</v>
      </c>
      <c r="AA29" s="412"/>
      <c r="AB29" s="412"/>
      <c r="AC29" s="412"/>
      <c r="AD29" s="412"/>
      <c r="AE29" s="412"/>
      <c r="AF29" s="412"/>
      <c r="AG29" s="413"/>
      <c r="AH29" s="408">
        <v>190</v>
      </c>
      <c r="AI29" s="409"/>
      <c r="AJ29" s="409"/>
      <c r="AK29" s="409"/>
      <c r="AL29" s="410"/>
      <c r="AM29" s="408">
        <v>559360</v>
      </c>
      <c r="AN29" s="409"/>
      <c r="AO29" s="409"/>
      <c r="AP29" s="409"/>
      <c r="AQ29" s="409"/>
      <c r="AR29" s="410"/>
      <c r="AS29" s="408">
        <v>2944</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108748</v>
      </c>
      <c r="BO29" s="456"/>
      <c r="BP29" s="456"/>
      <c r="BQ29" s="456"/>
      <c r="BR29" s="456"/>
      <c r="BS29" s="456"/>
      <c r="BT29" s="456"/>
      <c r="BU29" s="457"/>
      <c r="BV29" s="455">
        <v>108745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97.2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886871</v>
      </c>
      <c r="BO30" s="490"/>
      <c r="BP30" s="490"/>
      <c r="BQ30" s="490"/>
      <c r="BR30" s="490"/>
      <c r="BS30" s="490"/>
      <c r="BT30" s="490"/>
      <c r="BU30" s="491"/>
      <c r="BV30" s="489">
        <v>784642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201</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202</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大垣衛生施設組合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垂井町土地開発公社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不破郡障害者総合支援認定審査会特別会計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IF('各会計、関係団体の財政状況及び健全化判断比率'!B34="","",'各会計、関係団体の財政状況及び健全化判断比率'!B34)</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岐阜県市町村会館組合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不破郡介護認定審査会特別会計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10</v>
      </c>
      <c r="BF36" s="403"/>
      <c r="BG36" s="404" t="str">
        <f>IF('各会計、関係団体の財政状況及び健全化判断比率'!B35="","",'各会計、関係団体の財政状況及び健全化判断比率'!B35)</f>
        <v>簡易水道特別会計</v>
      </c>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岐阜県市町村職員退職手当組合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不破消防組合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西南濃粗大廃棄物処理組合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後期高齢者医療連合（一般会計分）</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後期高齢者医療連合（特別会計分）</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J2Sm2wOr3UAy3psfUoo2Sg34Ctd3rT6OWL3CdK7Q7rubnTabomURLmrRh2wbpAsr1312fDxwENA3HHerQu5h2g==" saltValue="aFT72Uek2auPADjg7v1r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3829885</v>
      </c>
      <c r="S5" s="713"/>
      <c r="T5" s="713"/>
      <c r="U5" s="713"/>
      <c r="V5" s="713"/>
      <c r="W5" s="713"/>
      <c r="X5" s="713"/>
      <c r="Y5" s="738"/>
      <c r="Z5" s="751">
        <v>36</v>
      </c>
      <c r="AA5" s="751"/>
      <c r="AB5" s="751"/>
      <c r="AC5" s="751"/>
      <c r="AD5" s="752">
        <v>3829885</v>
      </c>
      <c r="AE5" s="752"/>
      <c r="AF5" s="752"/>
      <c r="AG5" s="752"/>
      <c r="AH5" s="752"/>
      <c r="AI5" s="752"/>
      <c r="AJ5" s="752"/>
      <c r="AK5" s="752"/>
      <c r="AL5" s="739">
        <v>59.4</v>
      </c>
      <c r="AM5" s="721"/>
      <c r="AN5" s="721"/>
      <c r="AO5" s="740"/>
      <c r="AP5" s="715" t="s">
        <v>231</v>
      </c>
      <c r="AQ5" s="716"/>
      <c r="AR5" s="716"/>
      <c r="AS5" s="716"/>
      <c r="AT5" s="716"/>
      <c r="AU5" s="716"/>
      <c r="AV5" s="716"/>
      <c r="AW5" s="716"/>
      <c r="AX5" s="716"/>
      <c r="AY5" s="716"/>
      <c r="AZ5" s="716"/>
      <c r="BA5" s="716"/>
      <c r="BB5" s="716"/>
      <c r="BC5" s="716"/>
      <c r="BD5" s="716"/>
      <c r="BE5" s="716"/>
      <c r="BF5" s="717"/>
      <c r="BG5" s="657">
        <v>3829885</v>
      </c>
      <c r="BH5" s="658"/>
      <c r="BI5" s="658"/>
      <c r="BJ5" s="658"/>
      <c r="BK5" s="658"/>
      <c r="BL5" s="658"/>
      <c r="BM5" s="658"/>
      <c r="BN5" s="659"/>
      <c r="BO5" s="695">
        <v>100</v>
      </c>
      <c r="BP5" s="695"/>
      <c r="BQ5" s="695"/>
      <c r="BR5" s="695"/>
      <c r="BS5" s="696" t="s">
        <v>176</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95114</v>
      </c>
      <c r="S6" s="658"/>
      <c r="T6" s="658"/>
      <c r="U6" s="658"/>
      <c r="V6" s="658"/>
      <c r="W6" s="658"/>
      <c r="X6" s="658"/>
      <c r="Y6" s="659"/>
      <c r="Z6" s="695">
        <v>0.9</v>
      </c>
      <c r="AA6" s="695"/>
      <c r="AB6" s="695"/>
      <c r="AC6" s="695"/>
      <c r="AD6" s="696">
        <v>95114</v>
      </c>
      <c r="AE6" s="696"/>
      <c r="AF6" s="696"/>
      <c r="AG6" s="696"/>
      <c r="AH6" s="696"/>
      <c r="AI6" s="696"/>
      <c r="AJ6" s="696"/>
      <c r="AK6" s="696"/>
      <c r="AL6" s="660">
        <v>1.5</v>
      </c>
      <c r="AM6" s="661"/>
      <c r="AN6" s="661"/>
      <c r="AO6" s="697"/>
      <c r="AP6" s="654" t="s">
        <v>236</v>
      </c>
      <c r="AQ6" s="655"/>
      <c r="AR6" s="655"/>
      <c r="AS6" s="655"/>
      <c r="AT6" s="655"/>
      <c r="AU6" s="655"/>
      <c r="AV6" s="655"/>
      <c r="AW6" s="655"/>
      <c r="AX6" s="655"/>
      <c r="AY6" s="655"/>
      <c r="AZ6" s="655"/>
      <c r="BA6" s="655"/>
      <c r="BB6" s="655"/>
      <c r="BC6" s="655"/>
      <c r="BD6" s="655"/>
      <c r="BE6" s="655"/>
      <c r="BF6" s="656"/>
      <c r="BG6" s="657">
        <v>3829885</v>
      </c>
      <c r="BH6" s="658"/>
      <c r="BI6" s="658"/>
      <c r="BJ6" s="658"/>
      <c r="BK6" s="658"/>
      <c r="BL6" s="658"/>
      <c r="BM6" s="658"/>
      <c r="BN6" s="659"/>
      <c r="BO6" s="695">
        <v>100</v>
      </c>
      <c r="BP6" s="695"/>
      <c r="BQ6" s="695"/>
      <c r="BR6" s="695"/>
      <c r="BS6" s="696" t="s">
        <v>237</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88557</v>
      </c>
      <c r="CS6" s="658"/>
      <c r="CT6" s="658"/>
      <c r="CU6" s="658"/>
      <c r="CV6" s="658"/>
      <c r="CW6" s="658"/>
      <c r="CX6" s="658"/>
      <c r="CY6" s="659"/>
      <c r="CZ6" s="739">
        <v>0.9</v>
      </c>
      <c r="DA6" s="721"/>
      <c r="DB6" s="721"/>
      <c r="DC6" s="741"/>
      <c r="DD6" s="663" t="s">
        <v>237</v>
      </c>
      <c r="DE6" s="658"/>
      <c r="DF6" s="658"/>
      <c r="DG6" s="658"/>
      <c r="DH6" s="658"/>
      <c r="DI6" s="658"/>
      <c r="DJ6" s="658"/>
      <c r="DK6" s="658"/>
      <c r="DL6" s="658"/>
      <c r="DM6" s="658"/>
      <c r="DN6" s="658"/>
      <c r="DO6" s="658"/>
      <c r="DP6" s="659"/>
      <c r="DQ6" s="663">
        <v>88528</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1307</v>
      </c>
      <c r="S7" s="658"/>
      <c r="T7" s="658"/>
      <c r="U7" s="658"/>
      <c r="V7" s="658"/>
      <c r="W7" s="658"/>
      <c r="X7" s="658"/>
      <c r="Y7" s="659"/>
      <c r="Z7" s="695">
        <v>0</v>
      </c>
      <c r="AA7" s="695"/>
      <c r="AB7" s="695"/>
      <c r="AC7" s="695"/>
      <c r="AD7" s="696">
        <v>1307</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1582215</v>
      </c>
      <c r="BH7" s="658"/>
      <c r="BI7" s="658"/>
      <c r="BJ7" s="658"/>
      <c r="BK7" s="658"/>
      <c r="BL7" s="658"/>
      <c r="BM7" s="658"/>
      <c r="BN7" s="659"/>
      <c r="BO7" s="695">
        <v>41.3</v>
      </c>
      <c r="BP7" s="695"/>
      <c r="BQ7" s="695"/>
      <c r="BR7" s="695"/>
      <c r="BS7" s="696" t="s">
        <v>237</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1629997</v>
      </c>
      <c r="CS7" s="658"/>
      <c r="CT7" s="658"/>
      <c r="CU7" s="658"/>
      <c r="CV7" s="658"/>
      <c r="CW7" s="658"/>
      <c r="CX7" s="658"/>
      <c r="CY7" s="659"/>
      <c r="CZ7" s="695">
        <v>16</v>
      </c>
      <c r="DA7" s="695"/>
      <c r="DB7" s="695"/>
      <c r="DC7" s="695"/>
      <c r="DD7" s="663">
        <v>392093</v>
      </c>
      <c r="DE7" s="658"/>
      <c r="DF7" s="658"/>
      <c r="DG7" s="658"/>
      <c r="DH7" s="658"/>
      <c r="DI7" s="658"/>
      <c r="DJ7" s="658"/>
      <c r="DK7" s="658"/>
      <c r="DL7" s="658"/>
      <c r="DM7" s="658"/>
      <c r="DN7" s="658"/>
      <c r="DO7" s="658"/>
      <c r="DP7" s="659"/>
      <c r="DQ7" s="663">
        <v>1175695</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19279</v>
      </c>
      <c r="S8" s="658"/>
      <c r="T8" s="658"/>
      <c r="U8" s="658"/>
      <c r="V8" s="658"/>
      <c r="W8" s="658"/>
      <c r="X8" s="658"/>
      <c r="Y8" s="659"/>
      <c r="Z8" s="695">
        <v>0.2</v>
      </c>
      <c r="AA8" s="695"/>
      <c r="AB8" s="695"/>
      <c r="AC8" s="695"/>
      <c r="AD8" s="696">
        <v>19279</v>
      </c>
      <c r="AE8" s="696"/>
      <c r="AF8" s="696"/>
      <c r="AG8" s="696"/>
      <c r="AH8" s="696"/>
      <c r="AI8" s="696"/>
      <c r="AJ8" s="696"/>
      <c r="AK8" s="696"/>
      <c r="AL8" s="660">
        <v>0.3</v>
      </c>
      <c r="AM8" s="661"/>
      <c r="AN8" s="661"/>
      <c r="AO8" s="697"/>
      <c r="AP8" s="654" t="s">
        <v>243</v>
      </c>
      <c r="AQ8" s="655"/>
      <c r="AR8" s="655"/>
      <c r="AS8" s="655"/>
      <c r="AT8" s="655"/>
      <c r="AU8" s="655"/>
      <c r="AV8" s="655"/>
      <c r="AW8" s="655"/>
      <c r="AX8" s="655"/>
      <c r="AY8" s="655"/>
      <c r="AZ8" s="655"/>
      <c r="BA8" s="655"/>
      <c r="BB8" s="655"/>
      <c r="BC8" s="655"/>
      <c r="BD8" s="655"/>
      <c r="BE8" s="655"/>
      <c r="BF8" s="656"/>
      <c r="BG8" s="657">
        <v>49039</v>
      </c>
      <c r="BH8" s="658"/>
      <c r="BI8" s="658"/>
      <c r="BJ8" s="658"/>
      <c r="BK8" s="658"/>
      <c r="BL8" s="658"/>
      <c r="BM8" s="658"/>
      <c r="BN8" s="659"/>
      <c r="BO8" s="695">
        <v>1.3</v>
      </c>
      <c r="BP8" s="695"/>
      <c r="BQ8" s="695"/>
      <c r="BR8" s="695"/>
      <c r="BS8" s="696" t="s">
        <v>237</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3541502</v>
      </c>
      <c r="CS8" s="658"/>
      <c r="CT8" s="658"/>
      <c r="CU8" s="658"/>
      <c r="CV8" s="658"/>
      <c r="CW8" s="658"/>
      <c r="CX8" s="658"/>
      <c r="CY8" s="659"/>
      <c r="CZ8" s="695">
        <v>34.799999999999997</v>
      </c>
      <c r="DA8" s="695"/>
      <c r="DB8" s="695"/>
      <c r="DC8" s="695"/>
      <c r="DD8" s="663">
        <v>37177</v>
      </c>
      <c r="DE8" s="658"/>
      <c r="DF8" s="658"/>
      <c r="DG8" s="658"/>
      <c r="DH8" s="658"/>
      <c r="DI8" s="658"/>
      <c r="DJ8" s="658"/>
      <c r="DK8" s="658"/>
      <c r="DL8" s="658"/>
      <c r="DM8" s="658"/>
      <c r="DN8" s="658"/>
      <c r="DO8" s="658"/>
      <c r="DP8" s="659"/>
      <c r="DQ8" s="663">
        <v>2073230</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14265</v>
      </c>
      <c r="S9" s="658"/>
      <c r="T9" s="658"/>
      <c r="U9" s="658"/>
      <c r="V9" s="658"/>
      <c r="W9" s="658"/>
      <c r="X9" s="658"/>
      <c r="Y9" s="659"/>
      <c r="Z9" s="695">
        <v>0.1</v>
      </c>
      <c r="AA9" s="695"/>
      <c r="AB9" s="695"/>
      <c r="AC9" s="695"/>
      <c r="AD9" s="696">
        <v>14265</v>
      </c>
      <c r="AE9" s="696"/>
      <c r="AF9" s="696"/>
      <c r="AG9" s="696"/>
      <c r="AH9" s="696"/>
      <c r="AI9" s="696"/>
      <c r="AJ9" s="696"/>
      <c r="AK9" s="696"/>
      <c r="AL9" s="660">
        <v>0.2</v>
      </c>
      <c r="AM9" s="661"/>
      <c r="AN9" s="661"/>
      <c r="AO9" s="697"/>
      <c r="AP9" s="654" t="s">
        <v>246</v>
      </c>
      <c r="AQ9" s="655"/>
      <c r="AR9" s="655"/>
      <c r="AS9" s="655"/>
      <c r="AT9" s="655"/>
      <c r="AU9" s="655"/>
      <c r="AV9" s="655"/>
      <c r="AW9" s="655"/>
      <c r="AX9" s="655"/>
      <c r="AY9" s="655"/>
      <c r="AZ9" s="655"/>
      <c r="BA9" s="655"/>
      <c r="BB9" s="655"/>
      <c r="BC9" s="655"/>
      <c r="BD9" s="655"/>
      <c r="BE9" s="655"/>
      <c r="BF9" s="656"/>
      <c r="BG9" s="657">
        <v>1264638</v>
      </c>
      <c r="BH9" s="658"/>
      <c r="BI9" s="658"/>
      <c r="BJ9" s="658"/>
      <c r="BK9" s="658"/>
      <c r="BL9" s="658"/>
      <c r="BM9" s="658"/>
      <c r="BN9" s="659"/>
      <c r="BO9" s="695">
        <v>33</v>
      </c>
      <c r="BP9" s="695"/>
      <c r="BQ9" s="695"/>
      <c r="BR9" s="695"/>
      <c r="BS9" s="696" t="s">
        <v>176</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1078739</v>
      </c>
      <c r="CS9" s="658"/>
      <c r="CT9" s="658"/>
      <c r="CU9" s="658"/>
      <c r="CV9" s="658"/>
      <c r="CW9" s="658"/>
      <c r="CX9" s="658"/>
      <c r="CY9" s="659"/>
      <c r="CZ9" s="695">
        <v>10.6</v>
      </c>
      <c r="DA9" s="695"/>
      <c r="DB9" s="695"/>
      <c r="DC9" s="695"/>
      <c r="DD9" s="663">
        <v>118354</v>
      </c>
      <c r="DE9" s="658"/>
      <c r="DF9" s="658"/>
      <c r="DG9" s="658"/>
      <c r="DH9" s="658"/>
      <c r="DI9" s="658"/>
      <c r="DJ9" s="658"/>
      <c r="DK9" s="658"/>
      <c r="DL9" s="658"/>
      <c r="DM9" s="658"/>
      <c r="DN9" s="658"/>
      <c r="DO9" s="658"/>
      <c r="DP9" s="659"/>
      <c r="DQ9" s="663">
        <v>770349</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176</v>
      </c>
      <c r="S10" s="658"/>
      <c r="T10" s="658"/>
      <c r="U10" s="658"/>
      <c r="V10" s="658"/>
      <c r="W10" s="658"/>
      <c r="X10" s="658"/>
      <c r="Y10" s="659"/>
      <c r="Z10" s="695" t="s">
        <v>237</v>
      </c>
      <c r="AA10" s="695"/>
      <c r="AB10" s="695"/>
      <c r="AC10" s="695"/>
      <c r="AD10" s="696" t="s">
        <v>176</v>
      </c>
      <c r="AE10" s="696"/>
      <c r="AF10" s="696"/>
      <c r="AG10" s="696"/>
      <c r="AH10" s="696"/>
      <c r="AI10" s="696"/>
      <c r="AJ10" s="696"/>
      <c r="AK10" s="696"/>
      <c r="AL10" s="660" t="s">
        <v>237</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76164</v>
      </c>
      <c r="BH10" s="658"/>
      <c r="BI10" s="658"/>
      <c r="BJ10" s="658"/>
      <c r="BK10" s="658"/>
      <c r="BL10" s="658"/>
      <c r="BM10" s="658"/>
      <c r="BN10" s="659"/>
      <c r="BO10" s="695">
        <v>2</v>
      </c>
      <c r="BP10" s="695"/>
      <c r="BQ10" s="695"/>
      <c r="BR10" s="695"/>
      <c r="BS10" s="696" t="s">
        <v>176</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14707</v>
      </c>
      <c r="CS10" s="658"/>
      <c r="CT10" s="658"/>
      <c r="CU10" s="658"/>
      <c r="CV10" s="658"/>
      <c r="CW10" s="658"/>
      <c r="CX10" s="658"/>
      <c r="CY10" s="659"/>
      <c r="CZ10" s="695">
        <v>0.1</v>
      </c>
      <c r="DA10" s="695"/>
      <c r="DB10" s="695"/>
      <c r="DC10" s="695"/>
      <c r="DD10" s="663" t="s">
        <v>176</v>
      </c>
      <c r="DE10" s="658"/>
      <c r="DF10" s="658"/>
      <c r="DG10" s="658"/>
      <c r="DH10" s="658"/>
      <c r="DI10" s="658"/>
      <c r="DJ10" s="658"/>
      <c r="DK10" s="658"/>
      <c r="DL10" s="658"/>
      <c r="DM10" s="658"/>
      <c r="DN10" s="658"/>
      <c r="DO10" s="658"/>
      <c r="DP10" s="659"/>
      <c r="DQ10" s="663">
        <v>14707</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651147</v>
      </c>
      <c r="S11" s="658"/>
      <c r="T11" s="658"/>
      <c r="U11" s="658"/>
      <c r="V11" s="658"/>
      <c r="W11" s="658"/>
      <c r="X11" s="658"/>
      <c r="Y11" s="659"/>
      <c r="Z11" s="660">
        <v>6.1</v>
      </c>
      <c r="AA11" s="661"/>
      <c r="AB11" s="661"/>
      <c r="AC11" s="662"/>
      <c r="AD11" s="663">
        <v>651147</v>
      </c>
      <c r="AE11" s="658"/>
      <c r="AF11" s="658"/>
      <c r="AG11" s="658"/>
      <c r="AH11" s="658"/>
      <c r="AI11" s="658"/>
      <c r="AJ11" s="658"/>
      <c r="AK11" s="659"/>
      <c r="AL11" s="660">
        <v>10.1</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192374</v>
      </c>
      <c r="BH11" s="658"/>
      <c r="BI11" s="658"/>
      <c r="BJ11" s="658"/>
      <c r="BK11" s="658"/>
      <c r="BL11" s="658"/>
      <c r="BM11" s="658"/>
      <c r="BN11" s="659"/>
      <c r="BO11" s="695">
        <v>5</v>
      </c>
      <c r="BP11" s="695"/>
      <c r="BQ11" s="695"/>
      <c r="BR11" s="695"/>
      <c r="BS11" s="696" t="s">
        <v>237</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419494</v>
      </c>
      <c r="CS11" s="658"/>
      <c r="CT11" s="658"/>
      <c r="CU11" s="658"/>
      <c r="CV11" s="658"/>
      <c r="CW11" s="658"/>
      <c r="CX11" s="658"/>
      <c r="CY11" s="659"/>
      <c r="CZ11" s="695">
        <v>4.0999999999999996</v>
      </c>
      <c r="DA11" s="695"/>
      <c r="DB11" s="695"/>
      <c r="DC11" s="695"/>
      <c r="DD11" s="663">
        <v>138829</v>
      </c>
      <c r="DE11" s="658"/>
      <c r="DF11" s="658"/>
      <c r="DG11" s="658"/>
      <c r="DH11" s="658"/>
      <c r="DI11" s="658"/>
      <c r="DJ11" s="658"/>
      <c r="DK11" s="658"/>
      <c r="DL11" s="658"/>
      <c r="DM11" s="658"/>
      <c r="DN11" s="658"/>
      <c r="DO11" s="658"/>
      <c r="DP11" s="659"/>
      <c r="DQ11" s="663">
        <v>210807</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237</v>
      </c>
      <c r="S12" s="658"/>
      <c r="T12" s="658"/>
      <c r="U12" s="658"/>
      <c r="V12" s="658"/>
      <c r="W12" s="658"/>
      <c r="X12" s="658"/>
      <c r="Y12" s="659"/>
      <c r="Z12" s="695" t="s">
        <v>176</v>
      </c>
      <c r="AA12" s="695"/>
      <c r="AB12" s="695"/>
      <c r="AC12" s="695"/>
      <c r="AD12" s="696" t="s">
        <v>176</v>
      </c>
      <c r="AE12" s="696"/>
      <c r="AF12" s="696"/>
      <c r="AG12" s="696"/>
      <c r="AH12" s="696"/>
      <c r="AI12" s="696"/>
      <c r="AJ12" s="696"/>
      <c r="AK12" s="696"/>
      <c r="AL12" s="660" t="s">
        <v>176</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1998175</v>
      </c>
      <c r="BH12" s="658"/>
      <c r="BI12" s="658"/>
      <c r="BJ12" s="658"/>
      <c r="BK12" s="658"/>
      <c r="BL12" s="658"/>
      <c r="BM12" s="658"/>
      <c r="BN12" s="659"/>
      <c r="BO12" s="695">
        <v>52.2</v>
      </c>
      <c r="BP12" s="695"/>
      <c r="BQ12" s="695"/>
      <c r="BR12" s="695"/>
      <c r="BS12" s="696" t="s">
        <v>176</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239050</v>
      </c>
      <c r="CS12" s="658"/>
      <c r="CT12" s="658"/>
      <c r="CU12" s="658"/>
      <c r="CV12" s="658"/>
      <c r="CW12" s="658"/>
      <c r="CX12" s="658"/>
      <c r="CY12" s="659"/>
      <c r="CZ12" s="695">
        <v>2.2999999999999998</v>
      </c>
      <c r="DA12" s="695"/>
      <c r="DB12" s="695"/>
      <c r="DC12" s="695"/>
      <c r="DD12" s="663">
        <v>12304</v>
      </c>
      <c r="DE12" s="658"/>
      <c r="DF12" s="658"/>
      <c r="DG12" s="658"/>
      <c r="DH12" s="658"/>
      <c r="DI12" s="658"/>
      <c r="DJ12" s="658"/>
      <c r="DK12" s="658"/>
      <c r="DL12" s="658"/>
      <c r="DM12" s="658"/>
      <c r="DN12" s="658"/>
      <c r="DO12" s="658"/>
      <c r="DP12" s="659"/>
      <c r="DQ12" s="663">
        <v>233385</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176</v>
      </c>
      <c r="S13" s="658"/>
      <c r="T13" s="658"/>
      <c r="U13" s="658"/>
      <c r="V13" s="658"/>
      <c r="W13" s="658"/>
      <c r="X13" s="658"/>
      <c r="Y13" s="659"/>
      <c r="Z13" s="695" t="s">
        <v>176</v>
      </c>
      <c r="AA13" s="695"/>
      <c r="AB13" s="695"/>
      <c r="AC13" s="695"/>
      <c r="AD13" s="696" t="s">
        <v>237</v>
      </c>
      <c r="AE13" s="696"/>
      <c r="AF13" s="696"/>
      <c r="AG13" s="696"/>
      <c r="AH13" s="696"/>
      <c r="AI13" s="696"/>
      <c r="AJ13" s="696"/>
      <c r="AK13" s="696"/>
      <c r="AL13" s="660" t="s">
        <v>176</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1994966</v>
      </c>
      <c r="BH13" s="658"/>
      <c r="BI13" s="658"/>
      <c r="BJ13" s="658"/>
      <c r="BK13" s="658"/>
      <c r="BL13" s="658"/>
      <c r="BM13" s="658"/>
      <c r="BN13" s="659"/>
      <c r="BO13" s="695">
        <v>52.1</v>
      </c>
      <c r="BP13" s="695"/>
      <c r="BQ13" s="695"/>
      <c r="BR13" s="695"/>
      <c r="BS13" s="696" t="s">
        <v>176</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993256</v>
      </c>
      <c r="CS13" s="658"/>
      <c r="CT13" s="658"/>
      <c r="CU13" s="658"/>
      <c r="CV13" s="658"/>
      <c r="CW13" s="658"/>
      <c r="CX13" s="658"/>
      <c r="CY13" s="659"/>
      <c r="CZ13" s="695">
        <v>9.8000000000000007</v>
      </c>
      <c r="DA13" s="695"/>
      <c r="DB13" s="695"/>
      <c r="DC13" s="695"/>
      <c r="DD13" s="663">
        <v>261422</v>
      </c>
      <c r="DE13" s="658"/>
      <c r="DF13" s="658"/>
      <c r="DG13" s="658"/>
      <c r="DH13" s="658"/>
      <c r="DI13" s="658"/>
      <c r="DJ13" s="658"/>
      <c r="DK13" s="658"/>
      <c r="DL13" s="658"/>
      <c r="DM13" s="658"/>
      <c r="DN13" s="658"/>
      <c r="DO13" s="658"/>
      <c r="DP13" s="659"/>
      <c r="DQ13" s="663">
        <v>825385</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t="s">
        <v>176</v>
      </c>
      <c r="S14" s="658"/>
      <c r="T14" s="658"/>
      <c r="U14" s="658"/>
      <c r="V14" s="658"/>
      <c r="W14" s="658"/>
      <c r="X14" s="658"/>
      <c r="Y14" s="659"/>
      <c r="Z14" s="695" t="s">
        <v>237</v>
      </c>
      <c r="AA14" s="695"/>
      <c r="AB14" s="695"/>
      <c r="AC14" s="695"/>
      <c r="AD14" s="696" t="s">
        <v>176</v>
      </c>
      <c r="AE14" s="696"/>
      <c r="AF14" s="696"/>
      <c r="AG14" s="696"/>
      <c r="AH14" s="696"/>
      <c r="AI14" s="696"/>
      <c r="AJ14" s="696"/>
      <c r="AK14" s="696"/>
      <c r="AL14" s="660" t="s">
        <v>237</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90622</v>
      </c>
      <c r="BH14" s="658"/>
      <c r="BI14" s="658"/>
      <c r="BJ14" s="658"/>
      <c r="BK14" s="658"/>
      <c r="BL14" s="658"/>
      <c r="BM14" s="658"/>
      <c r="BN14" s="659"/>
      <c r="BO14" s="695">
        <v>2.4</v>
      </c>
      <c r="BP14" s="695"/>
      <c r="BQ14" s="695"/>
      <c r="BR14" s="695"/>
      <c r="BS14" s="696" t="s">
        <v>237</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417055</v>
      </c>
      <c r="CS14" s="658"/>
      <c r="CT14" s="658"/>
      <c r="CU14" s="658"/>
      <c r="CV14" s="658"/>
      <c r="CW14" s="658"/>
      <c r="CX14" s="658"/>
      <c r="CY14" s="659"/>
      <c r="CZ14" s="695">
        <v>4.0999999999999996</v>
      </c>
      <c r="DA14" s="695"/>
      <c r="DB14" s="695"/>
      <c r="DC14" s="695"/>
      <c r="DD14" s="663">
        <v>24090</v>
      </c>
      <c r="DE14" s="658"/>
      <c r="DF14" s="658"/>
      <c r="DG14" s="658"/>
      <c r="DH14" s="658"/>
      <c r="DI14" s="658"/>
      <c r="DJ14" s="658"/>
      <c r="DK14" s="658"/>
      <c r="DL14" s="658"/>
      <c r="DM14" s="658"/>
      <c r="DN14" s="658"/>
      <c r="DO14" s="658"/>
      <c r="DP14" s="659"/>
      <c r="DQ14" s="663">
        <v>387796</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176</v>
      </c>
      <c r="S15" s="658"/>
      <c r="T15" s="658"/>
      <c r="U15" s="658"/>
      <c r="V15" s="658"/>
      <c r="W15" s="658"/>
      <c r="X15" s="658"/>
      <c r="Y15" s="659"/>
      <c r="Z15" s="695" t="s">
        <v>237</v>
      </c>
      <c r="AA15" s="695"/>
      <c r="AB15" s="695"/>
      <c r="AC15" s="695"/>
      <c r="AD15" s="696" t="s">
        <v>237</v>
      </c>
      <c r="AE15" s="696"/>
      <c r="AF15" s="696"/>
      <c r="AG15" s="696"/>
      <c r="AH15" s="696"/>
      <c r="AI15" s="696"/>
      <c r="AJ15" s="696"/>
      <c r="AK15" s="696"/>
      <c r="AL15" s="660" t="s">
        <v>176</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158873</v>
      </c>
      <c r="BH15" s="658"/>
      <c r="BI15" s="658"/>
      <c r="BJ15" s="658"/>
      <c r="BK15" s="658"/>
      <c r="BL15" s="658"/>
      <c r="BM15" s="658"/>
      <c r="BN15" s="659"/>
      <c r="BO15" s="695">
        <v>4.0999999999999996</v>
      </c>
      <c r="BP15" s="695"/>
      <c r="BQ15" s="695"/>
      <c r="BR15" s="695"/>
      <c r="BS15" s="696" t="s">
        <v>176</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1167678</v>
      </c>
      <c r="CS15" s="658"/>
      <c r="CT15" s="658"/>
      <c r="CU15" s="658"/>
      <c r="CV15" s="658"/>
      <c r="CW15" s="658"/>
      <c r="CX15" s="658"/>
      <c r="CY15" s="659"/>
      <c r="CZ15" s="695">
        <v>11.5</v>
      </c>
      <c r="DA15" s="695"/>
      <c r="DB15" s="695"/>
      <c r="DC15" s="695"/>
      <c r="DD15" s="663">
        <v>234979</v>
      </c>
      <c r="DE15" s="658"/>
      <c r="DF15" s="658"/>
      <c r="DG15" s="658"/>
      <c r="DH15" s="658"/>
      <c r="DI15" s="658"/>
      <c r="DJ15" s="658"/>
      <c r="DK15" s="658"/>
      <c r="DL15" s="658"/>
      <c r="DM15" s="658"/>
      <c r="DN15" s="658"/>
      <c r="DO15" s="658"/>
      <c r="DP15" s="659"/>
      <c r="DQ15" s="663">
        <v>968943</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10281</v>
      </c>
      <c r="S16" s="658"/>
      <c r="T16" s="658"/>
      <c r="U16" s="658"/>
      <c r="V16" s="658"/>
      <c r="W16" s="658"/>
      <c r="X16" s="658"/>
      <c r="Y16" s="659"/>
      <c r="Z16" s="695">
        <v>0.1</v>
      </c>
      <c r="AA16" s="695"/>
      <c r="AB16" s="695"/>
      <c r="AC16" s="695"/>
      <c r="AD16" s="696">
        <v>10281</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176</v>
      </c>
      <c r="BH16" s="658"/>
      <c r="BI16" s="658"/>
      <c r="BJ16" s="658"/>
      <c r="BK16" s="658"/>
      <c r="BL16" s="658"/>
      <c r="BM16" s="658"/>
      <c r="BN16" s="659"/>
      <c r="BO16" s="695" t="s">
        <v>176</v>
      </c>
      <c r="BP16" s="695"/>
      <c r="BQ16" s="695"/>
      <c r="BR16" s="695"/>
      <c r="BS16" s="696" t="s">
        <v>176</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t="s">
        <v>237</v>
      </c>
      <c r="CS16" s="658"/>
      <c r="CT16" s="658"/>
      <c r="CU16" s="658"/>
      <c r="CV16" s="658"/>
      <c r="CW16" s="658"/>
      <c r="CX16" s="658"/>
      <c r="CY16" s="659"/>
      <c r="CZ16" s="695" t="s">
        <v>237</v>
      </c>
      <c r="DA16" s="695"/>
      <c r="DB16" s="695"/>
      <c r="DC16" s="695"/>
      <c r="DD16" s="663" t="s">
        <v>176</v>
      </c>
      <c r="DE16" s="658"/>
      <c r="DF16" s="658"/>
      <c r="DG16" s="658"/>
      <c r="DH16" s="658"/>
      <c r="DI16" s="658"/>
      <c r="DJ16" s="658"/>
      <c r="DK16" s="658"/>
      <c r="DL16" s="658"/>
      <c r="DM16" s="658"/>
      <c r="DN16" s="658"/>
      <c r="DO16" s="658"/>
      <c r="DP16" s="659"/>
      <c r="DQ16" s="663" t="s">
        <v>176</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56647</v>
      </c>
      <c r="S17" s="658"/>
      <c r="T17" s="658"/>
      <c r="U17" s="658"/>
      <c r="V17" s="658"/>
      <c r="W17" s="658"/>
      <c r="X17" s="658"/>
      <c r="Y17" s="659"/>
      <c r="Z17" s="695">
        <v>0.5</v>
      </c>
      <c r="AA17" s="695"/>
      <c r="AB17" s="695"/>
      <c r="AC17" s="695"/>
      <c r="AD17" s="696">
        <v>56647</v>
      </c>
      <c r="AE17" s="696"/>
      <c r="AF17" s="696"/>
      <c r="AG17" s="696"/>
      <c r="AH17" s="696"/>
      <c r="AI17" s="696"/>
      <c r="AJ17" s="696"/>
      <c r="AK17" s="696"/>
      <c r="AL17" s="660">
        <v>0.9</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176</v>
      </c>
      <c r="BH17" s="658"/>
      <c r="BI17" s="658"/>
      <c r="BJ17" s="658"/>
      <c r="BK17" s="658"/>
      <c r="BL17" s="658"/>
      <c r="BM17" s="658"/>
      <c r="BN17" s="659"/>
      <c r="BO17" s="695" t="s">
        <v>237</v>
      </c>
      <c r="BP17" s="695"/>
      <c r="BQ17" s="695"/>
      <c r="BR17" s="695"/>
      <c r="BS17" s="696" t="s">
        <v>176</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552044</v>
      </c>
      <c r="CS17" s="658"/>
      <c r="CT17" s="658"/>
      <c r="CU17" s="658"/>
      <c r="CV17" s="658"/>
      <c r="CW17" s="658"/>
      <c r="CX17" s="658"/>
      <c r="CY17" s="659"/>
      <c r="CZ17" s="695">
        <v>5.4</v>
      </c>
      <c r="DA17" s="695"/>
      <c r="DB17" s="695"/>
      <c r="DC17" s="695"/>
      <c r="DD17" s="663" t="s">
        <v>237</v>
      </c>
      <c r="DE17" s="658"/>
      <c r="DF17" s="658"/>
      <c r="DG17" s="658"/>
      <c r="DH17" s="658"/>
      <c r="DI17" s="658"/>
      <c r="DJ17" s="658"/>
      <c r="DK17" s="658"/>
      <c r="DL17" s="658"/>
      <c r="DM17" s="658"/>
      <c r="DN17" s="658"/>
      <c r="DO17" s="658"/>
      <c r="DP17" s="659"/>
      <c r="DQ17" s="663">
        <v>552044</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55896</v>
      </c>
      <c r="S18" s="658"/>
      <c r="T18" s="658"/>
      <c r="U18" s="658"/>
      <c r="V18" s="658"/>
      <c r="W18" s="658"/>
      <c r="X18" s="658"/>
      <c r="Y18" s="659"/>
      <c r="Z18" s="695">
        <v>0.5</v>
      </c>
      <c r="AA18" s="695"/>
      <c r="AB18" s="695"/>
      <c r="AC18" s="695"/>
      <c r="AD18" s="696">
        <v>55896</v>
      </c>
      <c r="AE18" s="696"/>
      <c r="AF18" s="696"/>
      <c r="AG18" s="696"/>
      <c r="AH18" s="696"/>
      <c r="AI18" s="696"/>
      <c r="AJ18" s="696"/>
      <c r="AK18" s="696"/>
      <c r="AL18" s="660">
        <v>0.9</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176</v>
      </c>
      <c r="BH18" s="658"/>
      <c r="BI18" s="658"/>
      <c r="BJ18" s="658"/>
      <c r="BK18" s="658"/>
      <c r="BL18" s="658"/>
      <c r="BM18" s="658"/>
      <c r="BN18" s="659"/>
      <c r="BO18" s="695" t="s">
        <v>237</v>
      </c>
      <c r="BP18" s="695"/>
      <c r="BQ18" s="695"/>
      <c r="BR18" s="695"/>
      <c r="BS18" s="696" t="s">
        <v>176</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v>38200</v>
      </c>
      <c r="CS18" s="658"/>
      <c r="CT18" s="658"/>
      <c r="CU18" s="658"/>
      <c r="CV18" s="658"/>
      <c r="CW18" s="658"/>
      <c r="CX18" s="658"/>
      <c r="CY18" s="659"/>
      <c r="CZ18" s="695">
        <v>0.4</v>
      </c>
      <c r="DA18" s="695"/>
      <c r="DB18" s="695"/>
      <c r="DC18" s="695"/>
      <c r="DD18" s="663">
        <v>38200</v>
      </c>
      <c r="DE18" s="658"/>
      <c r="DF18" s="658"/>
      <c r="DG18" s="658"/>
      <c r="DH18" s="658"/>
      <c r="DI18" s="658"/>
      <c r="DJ18" s="658"/>
      <c r="DK18" s="658"/>
      <c r="DL18" s="658"/>
      <c r="DM18" s="658"/>
      <c r="DN18" s="658"/>
      <c r="DO18" s="658"/>
      <c r="DP18" s="659"/>
      <c r="DQ18" s="663">
        <v>38200</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29442</v>
      </c>
      <c r="S19" s="658"/>
      <c r="T19" s="658"/>
      <c r="U19" s="658"/>
      <c r="V19" s="658"/>
      <c r="W19" s="658"/>
      <c r="X19" s="658"/>
      <c r="Y19" s="659"/>
      <c r="Z19" s="695">
        <v>0.3</v>
      </c>
      <c r="AA19" s="695"/>
      <c r="AB19" s="695"/>
      <c r="AC19" s="695"/>
      <c r="AD19" s="696">
        <v>29442</v>
      </c>
      <c r="AE19" s="696"/>
      <c r="AF19" s="696"/>
      <c r="AG19" s="696"/>
      <c r="AH19" s="696"/>
      <c r="AI19" s="696"/>
      <c r="AJ19" s="696"/>
      <c r="AK19" s="696"/>
      <c r="AL19" s="660">
        <v>0.5</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237</v>
      </c>
      <c r="BH19" s="658"/>
      <c r="BI19" s="658"/>
      <c r="BJ19" s="658"/>
      <c r="BK19" s="658"/>
      <c r="BL19" s="658"/>
      <c r="BM19" s="658"/>
      <c r="BN19" s="659"/>
      <c r="BO19" s="695" t="s">
        <v>237</v>
      </c>
      <c r="BP19" s="695"/>
      <c r="BQ19" s="695"/>
      <c r="BR19" s="695"/>
      <c r="BS19" s="696" t="s">
        <v>237</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176</v>
      </c>
      <c r="CS19" s="658"/>
      <c r="CT19" s="658"/>
      <c r="CU19" s="658"/>
      <c r="CV19" s="658"/>
      <c r="CW19" s="658"/>
      <c r="CX19" s="658"/>
      <c r="CY19" s="659"/>
      <c r="CZ19" s="695" t="s">
        <v>176</v>
      </c>
      <c r="DA19" s="695"/>
      <c r="DB19" s="695"/>
      <c r="DC19" s="695"/>
      <c r="DD19" s="663" t="s">
        <v>176</v>
      </c>
      <c r="DE19" s="658"/>
      <c r="DF19" s="658"/>
      <c r="DG19" s="658"/>
      <c r="DH19" s="658"/>
      <c r="DI19" s="658"/>
      <c r="DJ19" s="658"/>
      <c r="DK19" s="658"/>
      <c r="DL19" s="658"/>
      <c r="DM19" s="658"/>
      <c r="DN19" s="658"/>
      <c r="DO19" s="658"/>
      <c r="DP19" s="659"/>
      <c r="DQ19" s="663" t="s">
        <v>237</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26454</v>
      </c>
      <c r="S20" s="658"/>
      <c r="T20" s="658"/>
      <c r="U20" s="658"/>
      <c r="V20" s="658"/>
      <c r="W20" s="658"/>
      <c r="X20" s="658"/>
      <c r="Y20" s="659"/>
      <c r="Z20" s="695">
        <v>0.2</v>
      </c>
      <c r="AA20" s="695"/>
      <c r="AB20" s="695"/>
      <c r="AC20" s="695"/>
      <c r="AD20" s="696">
        <v>26454</v>
      </c>
      <c r="AE20" s="696"/>
      <c r="AF20" s="696"/>
      <c r="AG20" s="696"/>
      <c r="AH20" s="696"/>
      <c r="AI20" s="696"/>
      <c r="AJ20" s="696"/>
      <c r="AK20" s="696"/>
      <c r="AL20" s="660">
        <v>0.4</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176</v>
      </c>
      <c r="BH20" s="658"/>
      <c r="BI20" s="658"/>
      <c r="BJ20" s="658"/>
      <c r="BK20" s="658"/>
      <c r="BL20" s="658"/>
      <c r="BM20" s="658"/>
      <c r="BN20" s="659"/>
      <c r="BO20" s="695" t="s">
        <v>176</v>
      </c>
      <c r="BP20" s="695"/>
      <c r="BQ20" s="695"/>
      <c r="BR20" s="695"/>
      <c r="BS20" s="696" t="s">
        <v>176</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10180279</v>
      </c>
      <c r="CS20" s="658"/>
      <c r="CT20" s="658"/>
      <c r="CU20" s="658"/>
      <c r="CV20" s="658"/>
      <c r="CW20" s="658"/>
      <c r="CX20" s="658"/>
      <c r="CY20" s="659"/>
      <c r="CZ20" s="695">
        <v>100</v>
      </c>
      <c r="DA20" s="695"/>
      <c r="DB20" s="695"/>
      <c r="DC20" s="695"/>
      <c r="DD20" s="663">
        <v>1257448</v>
      </c>
      <c r="DE20" s="658"/>
      <c r="DF20" s="658"/>
      <c r="DG20" s="658"/>
      <c r="DH20" s="658"/>
      <c r="DI20" s="658"/>
      <c r="DJ20" s="658"/>
      <c r="DK20" s="658"/>
      <c r="DL20" s="658"/>
      <c r="DM20" s="658"/>
      <c r="DN20" s="658"/>
      <c r="DO20" s="658"/>
      <c r="DP20" s="659"/>
      <c r="DQ20" s="663">
        <v>7339069</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1806670</v>
      </c>
      <c r="S21" s="658"/>
      <c r="T21" s="658"/>
      <c r="U21" s="658"/>
      <c r="V21" s="658"/>
      <c r="W21" s="658"/>
      <c r="X21" s="658"/>
      <c r="Y21" s="659"/>
      <c r="Z21" s="695">
        <v>17</v>
      </c>
      <c r="AA21" s="695"/>
      <c r="AB21" s="695"/>
      <c r="AC21" s="695"/>
      <c r="AD21" s="696">
        <v>1684125</v>
      </c>
      <c r="AE21" s="696"/>
      <c r="AF21" s="696"/>
      <c r="AG21" s="696"/>
      <c r="AH21" s="696"/>
      <c r="AI21" s="696"/>
      <c r="AJ21" s="696"/>
      <c r="AK21" s="696"/>
      <c r="AL21" s="660">
        <v>26.1</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t="s">
        <v>176</v>
      </c>
      <c r="BH21" s="658"/>
      <c r="BI21" s="658"/>
      <c r="BJ21" s="658"/>
      <c r="BK21" s="658"/>
      <c r="BL21" s="658"/>
      <c r="BM21" s="658"/>
      <c r="BN21" s="659"/>
      <c r="BO21" s="695" t="s">
        <v>176</v>
      </c>
      <c r="BP21" s="695"/>
      <c r="BQ21" s="695"/>
      <c r="BR21" s="695"/>
      <c r="BS21" s="696" t="s">
        <v>176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1684125</v>
      </c>
      <c r="S22" s="658"/>
      <c r="T22" s="658"/>
      <c r="U22" s="658"/>
      <c r="V22" s="658"/>
      <c r="W22" s="658"/>
      <c r="X22" s="658"/>
      <c r="Y22" s="659"/>
      <c r="Z22" s="695">
        <v>15.8</v>
      </c>
      <c r="AA22" s="695"/>
      <c r="AB22" s="695"/>
      <c r="AC22" s="695"/>
      <c r="AD22" s="696">
        <v>1684125</v>
      </c>
      <c r="AE22" s="696"/>
      <c r="AF22" s="696"/>
      <c r="AG22" s="696"/>
      <c r="AH22" s="696"/>
      <c r="AI22" s="696"/>
      <c r="AJ22" s="696"/>
      <c r="AK22" s="696"/>
      <c r="AL22" s="660">
        <v>26.1</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176</v>
      </c>
      <c r="BH22" s="658"/>
      <c r="BI22" s="658"/>
      <c r="BJ22" s="658"/>
      <c r="BK22" s="658"/>
      <c r="BL22" s="658"/>
      <c r="BM22" s="658"/>
      <c r="BN22" s="659"/>
      <c r="BO22" s="695" t="s">
        <v>176</v>
      </c>
      <c r="BP22" s="695"/>
      <c r="BQ22" s="695"/>
      <c r="BR22" s="695"/>
      <c r="BS22" s="696" t="s">
        <v>176</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122545</v>
      </c>
      <c r="S23" s="658"/>
      <c r="T23" s="658"/>
      <c r="U23" s="658"/>
      <c r="V23" s="658"/>
      <c r="W23" s="658"/>
      <c r="X23" s="658"/>
      <c r="Y23" s="659"/>
      <c r="Z23" s="695">
        <v>1.2</v>
      </c>
      <c r="AA23" s="695"/>
      <c r="AB23" s="695"/>
      <c r="AC23" s="695"/>
      <c r="AD23" s="696" t="s">
        <v>176</v>
      </c>
      <c r="AE23" s="696"/>
      <c r="AF23" s="696"/>
      <c r="AG23" s="696"/>
      <c r="AH23" s="696"/>
      <c r="AI23" s="696"/>
      <c r="AJ23" s="696"/>
      <c r="AK23" s="696"/>
      <c r="AL23" s="660" t="s">
        <v>237</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237</v>
      </c>
      <c r="BH23" s="658"/>
      <c r="BI23" s="658"/>
      <c r="BJ23" s="658"/>
      <c r="BK23" s="658"/>
      <c r="BL23" s="658"/>
      <c r="BM23" s="658"/>
      <c r="BN23" s="659"/>
      <c r="BO23" s="695" t="s">
        <v>176</v>
      </c>
      <c r="BP23" s="695"/>
      <c r="BQ23" s="695"/>
      <c r="BR23" s="695"/>
      <c r="BS23" s="696" t="s">
        <v>176</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237</v>
      </c>
      <c r="S24" s="658"/>
      <c r="T24" s="658"/>
      <c r="U24" s="658"/>
      <c r="V24" s="658"/>
      <c r="W24" s="658"/>
      <c r="X24" s="658"/>
      <c r="Y24" s="659"/>
      <c r="Z24" s="695" t="s">
        <v>176</v>
      </c>
      <c r="AA24" s="695"/>
      <c r="AB24" s="695"/>
      <c r="AC24" s="695"/>
      <c r="AD24" s="696" t="s">
        <v>237</v>
      </c>
      <c r="AE24" s="696"/>
      <c r="AF24" s="696"/>
      <c r="AG24" s="696"/>
      <c r="AH24" s="696"/>
      <c r="AI24" s="696"/>
      <c r="AJ24" s="696"/>
      <c r="AK24" s="696"/>
      <c r="AL24" s="660" t="s">
        <v>176</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237</v>
      </c>
      <c r="BH24" s="658"/>
      <c r="BI24" s="658"/>
      <c r="BJ24" s="658"/>
      <c r="BK24" s="658"/>
      <c r="BL24" s="658"/>
      <c r="BM24" s="658"/>
      <c r="BN24" s="659"/>
      <c r="BO24" s="695" t="s">
        <v>176</v>
      </c>
      <c r="BP24" s="695"/>
      <c r="BQ24" s="695"/>
      <c r="BR24" s="695"/>
      <c r="BS24" s="696" t="s">
        <v>237</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4222454</v>
      </c>
      <c r="CS24" s="713"/>
      <c r="CT24" s="713"/>
      <c r="CU24" s="713"/>
      <c r="CV24" s="713"/>
      <c r="CW24" s="713"/>
      <c r="CX24" s="713"/>
      <c r="CY24" s="738"/>
      <c r="CZ24" s="739">
        <v>41.5</v>
      </c>
      <c r="DA24" s="721"/>
      <c r="DB24" s="721"/>
      <c r="DC24" s="741"/>
      <c r="DD24" s="737">
        <v>2843450</v>
      </c>
      <c r="DE24" s="713"/>
      <c r="DF24" s="713"/>
      <c r="DG24" s="713"/>
      <c r="DH24" s="713"/>
      <c r="DI24" s="713"/>
      <c r="DJ24" s="713"/>
      <c r="DK24" s="738"/>
      <c r="DL24" s="737">
        <v>2656834</v>
      </c>
      <c r="DM24" s="713"/>
      <c r="DN24" s="713"/>
      <c r="DO24" s="713"/>
      <c r="DP24" s="713"/>
      <c r="DQ24" s="713"/>
      <c r="DR24" s="713"/>
      <c r="DS24" s="713"/>
      <c r="DT24" s="713"/>
      <c r="DU24" s="713"/>
      <c r="DV24" s="738"/>
      <c r="DW24" s="739">
        <v>40.4</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6540491</v>
      </c>
      <c r="S25" s="658"/>
      <c r="T25" s="658"/>
      <c r="U25" s="658"/>
      <c r="V25" s="658"/>
      <c r="W25" s="658"/>
      <c r="X25" s="658"/>
      <c r="Y25" s="659"/>
      <c r="Z25" s="695">
        <v>61.5</v>
      </c>
      <c r="AA25" s="695"/>
      <c r="AB25" s="695"/>
      <c r="AC25" s="695"/>
      <c r="AD25" s="696">
        <v>6417946</v>
      </c>
      <c r="AE25" s="696"/>
      <c r="AF25" s="696"/>
      <c r="AG25" s="696"/>
      <c r="AH25" s="696"/>
      <c r="AI25" s="696"/>
      <c r="AJ25" s="696"/>
      <c r="AK25" s="696"/>
      <c r="AL25" s="660">
        <v>99.6</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176</v>
      </c>
      <c r="BH25" s="658"/>
      <c r="BI25" s="658"/>
      <c r="BJ25" s="658"/>
      <c r="BK25" s="658"/>
      <c r="BL25" s="658"/>
      <c r="BM25" s="658"/>
      <c r="BN25" s="659"/>
      <c r="BO25" s="695" t="s">
        <v>176</v>
      </c>
      <c r="BP25" s="695"/>
      <c r="BQ25" s="695"/>
      <c r="BR25" s="695"/>
      <c r="BS25" s="696" t="s">
        <v>237</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1975068</v>
      </c>
      <c r="CS25" s="670"/>
      <c r="CT25" s="670"/>
      <c r="CU25" s="670"/>
      <c r="CV25" s="670"/>
      <c r="CW25" s="670"/>
      <c r="CX25" s="670"/>
      <c r="CY25" s="671"/>
      <c r="CZ25" s="660">
        <v>19.399999999999999</v>
      </c>
      <c r="DA25" s="672"/>
      <c r="DB25" s="672"/>
      <c r="DC25" s="673"/>
      <c r="DD25" s="663">
        <v>1738497</v>
      </c>
      <c r="DE25" s="670"/>
      <c r="DF25" s="670"/>
      <c r="DG25" s="670"/>
      <c r="DH25" s="670"/>
      <c r="DI25" s="670"/>
      <c r="DJ25" s="670"/>
      <c r="DK25" s="671"/>
      <c r="DL25" s="663">
        <v>1553985</v>
      </c>
      <c r="DM25" s="670"/>
      <c r="DN25" s="670"/>
      <c r="DO25" s="670"/>
      <c r="DP25" s="670"/>
      <c r="DQ25" s="670"/>
      <c r="DR25" s="670"/>
      <c r="DS25" s="670"/>
      <c r="DT25" s="670"/>
      <c r="DU25" s="670"/>
      <c r="DV25" s="671"/>
      <c r="DW25" s="660">
        <v>23.6</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2247</v>
      </c>
      <c r="S26" s="658"/>
      <c r="T26" s="658"/>
      <c r="U26" s="658"/>
      <c r="V26" s="658"/>
      <c r="W26" s="658"/>
      <c r="X26" s="658"/>
      <c r="Y26" s="659"/>
      <c r="Z26" s="695">
        <v>0</v>
      </c>
      <c r="AA26" s="695"/>
      <c r="AB26" s="695"/>
      <c r="AC26" s="695"/>
      <c r="AD26" s="696">
        <v>2247</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237</v>
      </c>
      <c r="BH26" s="658"/>
      <c r="BI26" s="658"/>
      <c r="BJ26" s="658"/>
      <c r="BK26" s="658"/>
      <c r="BL26" s="658"/>
      <c r="BM26" s="658"/>
      <c r="BN26" s="659"/>
      <c r="BO26" s="695" t="s">
        <v>237</v>
      </c>
      <c r="BP26" s="695"/>
      <c r="BQ26" s="695"/>
      <c r="BR26" s="695"/>
      <c r="BS26" s="696" t="s">
        <v>176</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964255</v>
      </c>
      <c r="CS26" s="658"/>
      <c r="CT26" s="658"/>
      <c r="CU26" s="658"/>
      <c r="CV26" s="658"/>
      <c r="CW26" s="658"/>
      <c r="CX26" s="658"/>
      <c r="CY26" s="659"/>
      <c r="CZ26" s="660">
        <v>9.5</v>
      </c>
      <c r="DA26" s="672"/>
      <c r="DB26" s="672"/>
      <c r="DC26" s="673"/>
      <c r="DD26" s="663">
        <v>844539</v>
      </c>
      <c r="DE26" s="658"/>
      <c r="DF26" s="658"/>
      <c r="DG26" s="658"/>
      <c r="DH26" s="658"/>
      <c r="DI26" s="658"/>
      <c r="DJ26" s="658"/>
      <c r="DK26" s="659"/>
      <c r="DL26" s="663" t="s">
        <v>176</v>
      </c>
      <c r="DM26" s="658"/>
      <c r="DN26" s="658"/>
      <c r="DO26" s="658"/>
      <c r="DP26" s="658"/>
      <c r="DQ26" s="658"/>
      <c r="DR26" s="658"/>
      <c r="DS26" s="658"/>
      <c r="DT26" s="658"/>
      <c r="DU26" s="658"/>
      <c r="DV26" s="659"/>
      <c r="DW26" s="660" t="s">
        <v>176</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2321</v>
      </c>
      <c r="S27" s="658"/>
      <c r="T27" s="658"/>
      <c r="U27" s="658"/>
      <c r="V27" s="658"/>
      <c r="W27" s="658"/>
      <c r="X27" s="658"/>
      <c r="Y27" s="659"/>
      <c r="Z27" s="695">
        <v>0</v>
      </c>
      <c r="AA27" s="695"/>
      <c r="AB27" s="695"/>
      <c r="AC27" s="695"/>
      <c r="AD27" s="696" t="s">
        <v>176</v>
      </c>
      <c r="AE27" s="696"/>
      <c r="AF27" s="696"/>
      <c r="AG27" s="696"/>
      <c r="AH27" s="696"/>
      <c r="AI27" s="696"/>
      <c r="AJ27" s="696"/>
      <c r="AK27" s="696"/>
      <c r="AL27" s="660" t="s">
        <v>237</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3829885</v>
      </c>
      <c r="BH27" s="658"/>
      <c r="BI27" s="658"/>
      <c r="BJ27" s="658"/>
      <c r="BK27" s="658"/>
      <c r="BL27" s="658"/>
      <c r="BM27" s="658"/>
      <c r="BN27" s="659"/>
      <c r="BO27" s="695">
        <v>100</v>
      </c>
      <c r="BP27" s="695"/>
      <c r="BQ27" s="695"/>
      <c r="BR27" s="695"/>
      <c r="BS27" s="696" t="s">
        <v>237</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1695342</v>
      </c>
      <c r="CS27" s="670"/>
      <c r="CT27" s="670"/>
      <c r="CU27" s="670"/>
      <c r="CV27" s="670"/>
      <c r="CW27" s="670"/>
      <c r="CX27" s="670"/>
      <c r="CY27" s="671"/>
      <c r="CZ27" s="660">
        <v>16.7</v>
      </c>
      <c r="DA27" s="672"/>
      <c r="DB27" s="672"/>
      <c r="DC27" s="673"/>
      <c r="DD27" s="663">
        <v>552909</v>
      </c>
      <c r="DE27" s="670"/>
      <c r="DF27" s="670"/>
      <c r="DG27" s="670"/>
      <c r="DH27" s="670"/>
      <c r="DI27" s="670"/>
      <c r="DJ27" s="670"/>
      <c r="DK27" s="671"/>
      <c r="DL27" s="663">
        <v>550805</v>
      </c>
      <c r="DM27" s="670"/>
      <c r="DN27" s="670"/>
      <c r="DO27" s="670"/>
      <c r="DP27" s="670"/>
      <c r="DQ27" s="670"/>
      <c r="DR27" s="670"/>
      <c r="DS27" s="670"/>
      <c r="DT27" s="670"/>
      <c r="DU27" s="670"/>
      <c r="DV27" s="671"/>
      <c r="DW27" s="660">
        <v>8.4</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119926</v>
      </c>
      <c r="S28" s="658"/>
      <c r="T28" s="658"/>
      <c r="U28" s="658"/>
      <c r="V28" s="658"/>
      <c r="W28" s="658"/>
      <c r="X28" s="658"/>
      <c r="Y28" s="659"/>
      <c r="Z28" s="695">
        <v>1.1000000000000001</v>
      </c>
      <c r="AA28" s="695"/>
      <c r="AB28" s="695"/>
      <c r="AC28" s="695"/>
      <c r="AD28" s="696">
        <v>3266</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552044</v>
      </c>
      <c r="CS28" s="658"/>
      <c r="CT28" s="658"/>
      <c r="CU28" s="658"/>
      <c r="CV28" s="658"/>
      <c r="CW28" s="658"/>
      <c r="CX28" s="658"/>
      <c r="CY28" s="659"/>
      <c r="CZ28" s="660">
        <v>5.4</v>
      </c>
      <c r="DA28" s="672"/>
      <c r="DB28" s="672"/>
      <c r="DC28" s="673"/>
      <c r="DD28" s="663">
        <v>552044</v>
      </c>
      <c r="DE28" s="658"/>
      <c r="DF28" s="658"/>
      <c r="DG28" s="658"/>
      <c r="DH28" s="658"/>
      <c r="DI28" s="658"/>
      <c r="DJ28" s="658"/>
      <c r="DK28" s="659"/>
      <c r="DL28" s="663">
        <v>552044</v>
      </c>
      <c r="DM28" s="658"/>
      <c r="DN28" s="658"/>
      <c r="DO28" s="658"/>
      <c r="DP28" s="658"/>
      <c r="DQ28" s="658"/>
      <c r="DR28" s="658"/>
      <c r="DS28" s="658"/>
      <c r="DT28" s="658"/>
      <c r="DU28" s="658"/>
      <c r="DV28" s="659"/>
      <c r="DW28" s="660">
        <v>8.4</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104711</v>
      </c>
      <c r="S29" s="658"/>
      <c r="T29" s="658"/>
      <c r="U29" s="658"/>
      <c r="V29" s="658"/>
      <c r="W29" s="658"/>
      <c r="X29" s="658"/>
      <c r="Y29" s="659"/>
      <c r="Z29" s="695">
        <v>1</v>
      </c>
      <c r="AA29" s="695"/>
      <c r="AB29" s="695"/>
      <c r="AC29" s="695"/>
      <c r="AD29" s="696" t="s">
        <v>237</v>
      </c>
      <c r="AE29" s="696"/>
      <c r="AF29" s="696"/>
      <c r="AG29" s="696"/>
      <c r="AH29" s="696"/>
      <c r="AI29" s="696"/>
      <c r="AJ29" s="696"/>
      <c r="AK29" s="696"/>
      <c r="AL29" s="660" t="s">
        <v>237</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552044</v>
      </c>
      <c r="CS29" s="670"/>
      <c r="CT29" s="670"/>
      <c r="CU29" s="670"/>
      <c r="CV29" s="670"/>
      <c r="CW29" s="670"/>
      <c r="CX29" s="670"/>
      <c r="CY29" s="671"/>
      <c r="CZ29" s="660">
        <v>5.4</v>
      </c>
      <c r="DA29" s="672"/>
      <c r="DB29" s="672"/>
      <c r="DC29" s="673"/>
      <c r="DD29" s="663">
        <v>552044</v>
      </c>
      <c r="DE29" s="670"/>
      <c r="DF29" s="670"/>
      <c r="DG29" s="670"/>
      <c r="DH29" s="670"/>
      <c r="DI29" s="670"/>
      <c r="DJ29" s="670"/>
      <c r="DK29" s="671"/>
      <c r="DL29" s="663">
        <v>552044</v>
      </c>
      <c r="DM29" s="670"/>
      <c r="DN29" s="670"/>
      <c r="DO29" s="670"/>
      <c r="DP29" s="670"/>
      <c r="DQ29" s="670"/>
      <c r="DR29" s="670"/>
      <c r="DS29" s="670"/>
      <c r="DT29" s="670"/>
      <c r="DU29" s="670"/>
      <c r="DV29" s="671"/>
      <c r="DW29" s="660">
        <v>8.4</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1548152</v>
      </c>
      <c r="S30" s="658"/>
      <c r="T30" s="658"/>
      <c r="U30" s="658"/>
      <c r="V30" s="658"/>
      <c r="W30" s="658"/>
      <c r="X30" s="658"/>
      <c r="Y30" s="659"/>
      <c r="Z30" s="695">
        <v>14.5</v>
      </c>
      <c r="AA30" s="695"/>
      <c r="AB30" s="695"/>
      <c r="AC30" s="695"/>
      <c r="AD30" s="696" t="s">
        <v>176</v>
      </c>
      <c r="AE30" s="696"/>
      <c r="AF30" s="696"/>
      <c r="AG30" s="696"/>
      <c r="AH30" s="696"/>
      <c r="AI30" s="696"/>
      <c r="AJ30" s="696"/>
      <c r="AK30" s="696"/>
      <c r="AL30" s="660" t="s">
        <v>176</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535358</v>
      </c>
      <c r="CS30" s="658"/>
      <c r="CT30" s="658"/>
      <c r="CU30" s="658"/>
      <c r="CV30" s="658"/>
      <c r="CW30" s="658"/>
      <c r="CX30" s="658"/>
      <c r="CY30" s="659"/>
      <c r="CZ30" s="660">
        <v>5.3</v>
      </c>
      <c r="DA30" s="672"/>
      <c r="DB30" s="672"/>
      <c r="DC30" s="673"/>
      <c r="DD30" s="663">
        <v>535358</v>
      </c>
      <c r="DE30" s="658"/>
      <c r="DF30" s="658"/>
      <c r="DG30" s="658"/>
      <c r="DH30" s="658"/>
      <c r="DI30" s="658"/>
      <c r="DJ30" s="658"/>
      <c r="DK30" s="659"/>
      <c r="DL30" s="663">
        <v>535358</v>
      </c>
      <c r="DM30" s="658"/>
      <c r="DN30" s="658"/>
      <c r="DO30" s="658"/>
      <c r="DP30" s="658"/>
      <c r="DQ30" s="658"/>
      <c r="DR30" s="658"/>
      <c r="DS30" s="658"/>
      <c r="DT30" s="658"/>
      <c r="DU30" s="658"/>
      <c r="DV30" s="659"/>
      <c r="DW30" s="660">
        <v>8.1</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176</v>
      </c>
      <c r="S31" s="658"/>
      <c r="T31" s="658"/>
      <c r="U31" s="658"/>
      <c r="V31" s="658"/>
      <c r="W31" s="658"/>
      <c r="X31" s="658"/>
      <c r="Y31" s="659"/>
      <c r="Z31" s="695" t="s">
        <v>176</v>
      </c>
      <c r="AA31" s="695"/>
      <c r="AB31" s="695"/>
      <c r="AC31" s="695"/>
      <c r="AD31" s="696" t="s">
        <v>176</v>
      </c>
      <c r="AE31" s="696"/>
      <c r="AF31" s="696"/>
      <c r="AG31" s="696"/>
      <c r="AH31" s="696"/>
      <c r="AI31" s="696"/>
      <c r="AJ31" s="696"/>
      <c r="AK31" s="696"/>
      <c r="AL31" s="660" t="s">
        <v>237</v>
      </c>
      <c r="AM31" s="661"/>
      <c r="AN31" s="661"/>
      <c r="AO31" s="697"/>
      <c r="AP31" s="729" t="s">
        <v>315</v>
      </c>
      <c r="AQ31" s="730"/>
      <c r="AR31" s="730"/>
      <c r="AS31" s="730"/>
      <c r="AT31" s="731" t="s">
        <v>316</v>
      </c>
      <c r="AU31" s="218"/>
      <c r="AV31" s="218"/>
      <c r="AW31" s="218"/>
      <c r="AX31" s="715" t="s">
        <v>189</v>
      </c>
      <c r="AY31" s="716"/>
      <c r="AZ31" s="716"/>
      <c r="BA31" s="716"/>
      <c r="BB31" s="716"/>
      <c r="BC31" s="716"/>
      <c r="BD31" s="716"/>
      <c r="BE31" s="716"/>
      <c r="BF31" s="717"/>
      <c r="BG31" s="719">
        <v>99.4</v>
      </c>
      <c r="BH31" s="720"/>
      <c r="BI31" s="720"/>
      <c r="BJ31" s="720"/>
      <c r="BK31" s="720"/>
      <c r="BL31" s="720"/>
      <c r="BM31" s="721">
        <v>97.2</v>
      </c>
      <c r="BN31" s="720"/>
      <c r="BO31" s="720"/>
      <c r="BP31" s="720"/>
      <c r="BQ31" s="722"/>
      <c r="BR31" s="719">
        <v>99.3</v>
      </c>
      <c r="BS31" s="720"/>
      <c r="BT31" s="720"/>
      <c r="BU31" s="720"/>
      <c r="BV31" s="720"/>
      <c r="BW31" s="720"/>
      <c r="BX31" s="721">
        <v>97.1</v>
      </c>
      <c r="BY31" s="720"/>
      <c r="BZ31" s="720"/>
      <c r="CA31" s="720"/>
      <c r="CB31" s="722"/>
      <c r="CD31" s="678"/>
      <c r="CE31" s="679"/>
      <c r="CF31" s="654" t="s">
        <v>317</v>
      </c>
      <c r="CG31" s="655"/>
      <c r="CH31" s="655"/>
      <c r="CI31" s="655"/>
      <c r="CJ31" s="655"/>
      <c r="CK31" s="655"/>
      <c r="CL31" s="655"/>
      <c r="CM31" s="655"/>
      <c r="CN31" s="655"/>
      <c r="CO31" s="655"/>
      <c r="CP31" s="655"/>
      <c r="CQ31" s="656"/>
      <c r="CR31" s="657">
        <v>16686</v>
      </c>
      <c r="CS31" s="670"/>
      <c r="CT31" s="670"/>
      <c r="CU31" s="670"/>
      <c r="CV31" s="670"/>
      <c r="CW31" s="670"/>
      <c r="CX31" s="670"/>
      <c r="CY31" s="671"/>
      <c r="CZ31" s="660">
        <v>0.2</v>
      </c>
      <c r="DA31" s="672"/>
      <c r="DB31" s="672"/>
      <c r="DC31" s="673"/>
      <c r="DD31" s="663">
        <v>16686</v>
      </c>
      <c r="DE31" s="670"/>
      <c r="DF31" s="670"/>
      <c r="DG31" s="670"/>
      <c r="DH31" s="670"/>
      <c r="DI31" s="670"/>
      <c r="DJ31" s="670"/>
      <c r="DK31" s="671"/>
      <c r="DL31" s="663">
        <v>16686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802731</v>
      </c>
      <c r="S32" s="658"/>
      <c r="T32" s="658"/>
      <c r="U32" s="658"/>
      <c r="V32" s="658"/>
      <c r="W32" s="658"/>
      <c r="X32" s="658"/>
      <c r="Y32" s="659"/>
      <c r="Z32" s="695">
        <v>7.5</v>
      </c>
      <c r="AA32" s="695"/>
      <c r="AB32" s="695"/>
      <c r="AC32" s="695"/>
      <c r="AD32" s="696" t="s">
        <v>237</v>
      </c>
      <c r="AE32" s="696"/>
      <c r="AF32" s="696"/>
      <c r="AG32" s="696"/>
      <c r="AH32" s="696"/>
      <c r="AI32" s="696"/>
      <c r="AJ32" s="696"/>
      <c r="AK32" s="696"/>
      <c r="AL32" s="660" t="s">
        <v>176</v>
      </c>
      <c r="AM32" s="661"/>
      <c r="AN32" s="661"/>
      <c r="AO32" s="697"/>
      <c r="AP32" s="698"/>
      <c r="AQ32" s="699"/>
      <c r="AR32" s="699"/>
      <c r="AS32" s="699"/>
      <c r="AT32" s="732"/>
      <c r="AU32" s="214" t="s">
        <v>319</v>
      </c>
      <c r="AX32" s="654" t="s">
        <v>320</v>
      </c>
      <c r="AY32" s="655"/>
      <c r="AZ32" s="655"/>
      <c r="BA32" s="655"/>
      <c r="BB32" s="655"/>
      <c r="BC32" s="655"/>
      <c r="BD32" s="655"/>
      <c r="BE32" s="655"/>
      <c r="BF32" s="656"/>
      <c r="BG32" s="723">
        <v>99.4</v>
      </c>
      <c r="BH32" s="670"/>
      <c r="BI32" s="670"/>
      <c r="BJ32" s="670"/>
      <c r="BK32" s="670"/>
      <c r="BL32" s="670"/>
      <c r="BM32" s="661">
        <v>96.8</v>
      </c>
      <c r="BN32" s="670"/>
      <c r="BO32" s="670"/>
      <c r="BP32" s="670"/>
      <c r="BQ32" s="693"/>
      <c r="BR32" s="723">
        <v>99.3</v>
      </c>
      <c r="BS32" s="670"/>
      <c r="BT32" s="670"/>
      <c r="BU32" s="670"/>
      <c r="BV32" s="670"/>
      <c r="BW32" s="670"/>
      <c r="BX32" s="661">
        <v>96.9</v>
      </c>
      <c r="BY32" s="670"/>
      <c r="BZ32" s="670"/>
      <c r="CA32" s="670"/>
      <c r="CB32" s="693"/>
      <c r="CD32" s="680"/>
      <c r="CE32" s="681"/>
      <c r="CF32" s="654" t="s">
        <v>321</v>
      </c>
      <c r="CG32" s="655"/>
      <c r="CH32" s="655"/>
      <c r="CI32" s="655"/>
      <c r="CJ32" s="655"/>
      <c r="CK32" s="655"/>
      <c r="CL32" s="655"/>
      <c r="CM32" s="655"/>
      <c r="CN32" s="655"/>
      <c r="CO32" s="655"/>
      <c r="CP32" s="655"/>
      <c r="CQ32" s="656"/>
      <c r="CR32" s="657" t="s">
        <v>176</v>
      </c>
      <c r="CS32" s="658"/>
      <c r="CT32" s="658"/>
      <c r="CU32" s="658"/>
      <c r="CV32" s="658"/>
      <c r="CW32" s="658"/>
      <c r="CX32" s="658"/>
      <c r="CY32" s="659"/>
      <c r="CZ32" s="660" t="s">
        <v>176</v>
      </c>
      <c r="DA32" s="672"/>
      <c r="DB32" s="672"/>
      <c r="DC32" s="673"/>
      <c r="DD32" s="663" t="s">
        <v>176</v>
      </c>
      <c r="DE32" s="658"/>
      <c r="DF32" s="658"/>
      <c r="DG32" s="658"/>
      <c r="DH32" s="658"/>
      <c r="DI32" s="658"/>
      <c r="DJ32" s="658"/>
      <c r="DK32" s="659"/>
      <c r="DL32" s="663" t="s">
        <v>176</v>
      </c>
      <c r="DM32" s="658"/>
      <c r="DN32" s="658"/>
      <c r="DO32" s="658"/>
      <c r="DP32" s="658"/>
      <c r="DQ32" s="658"/>
      <c r="DR32" s="658"/>
      <c r="DS32" s="658"/>
      <c r="DT32" s="658"/>
      <c r="DU32" s="658"/>
      <c r="DV32" s="659"/>
      <c r="DW32" s="660" t="s">
        <v>176</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20767</v>
      </c>
      <c r="S33" s="658"/>
      <c r="T33" s="658"/>
      <c r="U33" s="658"/>
      <c r="V33" s="658"/>
      <c r="W33" s="658"/>
      <c r="X33" s="658"/>
      <c r="Y33" s="659"/>
      <c r="Z33" s="695">
        <v>0.2</v>
      </c>
      <c r="AA33" s="695"/>
      <c r="AB33" s="695"/>
      <c r="AC33" s="695"/>
      <c r="AD33" s="696" t="s">
        <v>176</v>
      </c>
      <c r="AE33" s="696"/>
      <c r="AF33" s="696"/>
      <c r="AG33" s="696"/>
      <c r="AH33" s="696"/>
      <c r="AI33" s="696"/>
      <c r="AJ33" s="696"/>
      <c r="AK33" s="696"/>
      <c r="AL33" s="660" t="s">
        <v>237</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99.4</v>
      </c>
      <c r="BH33" s="642"/>
      <c r="BI33" s="642"/>
      <c r="BJ33" s="642"/>
      <c r="BK33" s="642"/>
      <c r="BL33" s="642"/>
      <c r="BM33" s="688">
        <v>97.4</v>
      </c>
      <c r="BN33" s="642"/>
      <c r="BO33" s="642"/>
      <c r="BP33" s="642"/>
      <c r="BQ33" s="705"/>
      <c r="BR33" s="718">
        <v>99.3</v>
      </c>
      <c r="BS33" s="642"/>
      <c r="BT33" s="642"/>
      <c r="BU33" s="642"/>
      <c r="BV33" s="642"/>
      <c r="BW33" s="642"/>
      <c r="BX33" s="688">
        <v>97.2</v>
      </c>
      <c r="BY33" s="642"/>
      <c r="BZ33" s="642"/>
      <c r="CA33" s="642"/>
      <c r="CB33" s="705"/>
      <c r="CD33" s="654" t="s">
        <v>324</v>
      </c>
      <c r="CE33" s="655"/>
      <c r="CF33" s="655"/>
      <c r="CG33" s="655"/>
      <c r="CH33" s="655"/>
      <c r="CI33" s="655"/>
      <c r="CJ33" s="655"/>
      <c r="CK33" s="655"/>
      <c r="CL33" s="655"/>
      <c r="CM33" s="655"/>
      <c r="CN33" s="655"/>
      <c r="CO33" s="655"/>
      <c r="CP33" s="655"/>
      <c r="CQ33" s="656"/>
      <c r="CR33" s="657">
        <v>4700377</v>
      </c>
      <c r="CS33" s="670"/>
      <c r="CT33" s="670"/>
      <c r="CU33" s="670"/>
      <c r="CV33" s="670"/>
      <c r="CW33" s="670"/>
      <c r="CX33" s="670"/>
      <c r="CY33" s="671"/>
      <c r="CZ33" s="660">
        <v>46.2</v>
      </c>
      <c r="DA33" s="672"/>
      <c r="DB33" s="672"/>
      <c r="DC33" s="673"/>
      <c r="DD33" s="663">
        <v>3928841</v>
      </c>
      <c r="DE33" s="670"/>
      <c r="DF33" s="670"/>
      <c r="DG33" s="670"/>
      <c r="DH33" s="670"/>
      <c r="DI33" s="670"/>
      <c r="DJ33" s="670"/>
      <c r="DK33" s="671"/>
      <c r="DL33" s="663">
        <v>2788913</v>
      </c>
      <c r="DM33" s="670"/>
      <c r="DN33" s="670"/>
      <c r="DO33" s="670"/>
      <c r="DP33" s="670"/>
      <c r="DQ33" s="670"/>
      <c r="DR33" s="670"/>
      <c r="DS33" s="670"/>
      <c r="DT33" s="670"/>
      <c r="DU33" s="670"/>
      <c r="DV33" s="671"/>
      <c r="DW33" s="660">
        <v>42.4</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107077</v>
      </c>
      <c r="S34" s="658"/>
      <c r="T34" s="658"/>
      <c r="U34" s="658"/>
      <c r="V34" s="658"/>
      <c r="W34" s="658"/>
      <c r="X34" s="658"/>
      <c r="Y34" s="659"/>
      <c r="Z34" s="695">
        <v>1</v>
      </c>
      <c r="AA34" s="695"/>
      <c r="AB34" s="695"/>
      <c r="AC34" s="695"/>
      <c r="AD34" s="696" t="s">
        <v>176</v>
      </c>
      <c r="AE34" s="696"/>
      <c r="AF34" s="696"/>
      <c r="AG34" s="696"/>
      <c r="AH34" s="696"/>
      <c r="AI34" s="696"/>
      <c r="AJ34" s="696"/>
      <c r="AK34" s="696"/>
      <c r="AL34" s="660" t="s">
        <v>176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1616056</v>
      </c>
      <c r="CS34" s="658"/>
      <c r="CT34" s="658"/>
      <c r="CU34" s="658"/>
      <c r="CV34" s="658"/>
      <c r="CW34" s="658"/>
      <c r="CX34" s="658"/>
      <c r="CY34" s="659"/>
      <c r="CZ34" s="660">
        <v>15.9</v>
      </c>
      <c r="DA34" s="672"/>
      <c r="DB34" s="672"/>
      <c r="DC34" s="673"/>
      <c r="DD34" s="663">
        <v>1216126</v>
      </c>
      <c r="DE34" s="658"/>
      <c r="DF34" s="658"/>
      <c r="DG34" s="658"/>
      <c r="DH34" s="658"/>
      <c r="DI34" s="658"/>
      <c r="DJ34" s="658"/>
      <c r="DK34" s="659"/>
      <c r="DL34" s="663">
        <v>955599</v>
      </c>
      <c r="DM34" s="658"/>
      <c r="DN34" s="658"/>
      <c r="DO34" s="658"/>
      <c r="DP34" s="658"/>
      <c r="DQ34" s="658"/>
      <c r="DR34" s="658"/>
      <c r="DS34" s="658"/>
      <c r="DT34" s="658"/>
      <c r="DU34" s="658"/>
      <c r="DV34" s="659"/>
      <c r="DW34" s="660">
        <v>14.5</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31920</v>
      </c>
      <c r="S35" s="658"/>
      <c r="T35" s="658"/>
      <c r="U35" s="658"/>
      <c r="V35" s="658"/>
      <c r="W35" s="658"/>
      <c r="X35" s="658"/>
      <c r="Y35" s="659"/>
      <c r="Z35" s="695">
        <v>0.3</v>
      </c>
      <c r="AA35" s="695"/>
      <c r="AB35" s="695"/>
      <c r="AC35" s="695"/>
      <c r="AD35" s="696" t="s">
        <v>237</v>
      </c>
      <c r="AE35" s="696"/>
      <c r="AF35" s="696"/>
      <c r="AG35" s="696"/>
      <c r="AH35" s="696"/>
      <c r="AI35" s="696"/>
      <c r="AJ35" s="696"/>
      <c r="AK35" s="696"/>
      <c r="AL35" s="660" t="s">
        <v>237</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118344</v>
      </c>
      <c r="CS35" s="670"/>
      <c r="CT35" s="670"/>
      <c r="CU35" s="670"/>
      <c r="CV35" s="670"/>
      <c r="CW35" s="670"/>
      <c r="CX35" s="670"/>
      <c r="CY35" s="671"/>
      <c r="CZ35" s="660">
        <v>1.2</v>
      </c>
      <c r="DA35" s="672"/>
      <c r="DB35" s="672"/>
      <c r="DC35" s="673"/>
      <c r="DD35" s="663">
        <v>72278</v>
      </c>
      <c r="DE35" s="670"/>
      <c r="DF35" s="670"/>
      <c r="DG35" s="670"/>
      <c r="DH35" s="670"/>
      <c r="DI35" s="670"/>
      <c r="DJ35" s="670"/>
      <c r="DK35" s="671"/>
      <c r="DL35" s="663">
        <v>71784</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635681</v>
      </c>
      <c r="S36" s="658"/>
      <c r="T36" s="658"/>
      <c r="U36" s="658"/>
      <c r="V36" s="658"/>
      <c r="W36" s="658"/>
      <c r="X36" s="658"/>
      <c r="Y36" s="659"/>
      <c r="Z36" s="695">
        <v>6</v>
      </c>
      <c r="AA36" s="695"/>
      <c r="AB36" s="695"/>
      <c r="AC36" s="695"/>
      <c r="AD36" s="696" t="s">
        <v>176</v>
      </c>
      <c r="AE36" s="696"/>
      <c r="AF36" s="696"/>
      <c r="AG36" s="696"/>
      <c r="AH36" s="696"/>
      <c r="AI36" s="696"/>
      <c r="AJ36" s="696"/>
      <c r="AK36" s="696"/>
      <c r="AL36" s="660" t="s">
        <v>176</v>
      </c>
      <c r="AM36" s="661"/>
      <c r="AN36" s="661"/>
      <c r="AO36" s="697"/>
      <c r="AP36" s="222"/>
      <c r="AQ36" s="706" t="s">
        <v>332</v>
      </c>
      <c r="AR36" s="707"/>
      <c r="AS36" s="707"/>
      <c r="AT36" s="707"/>
      <c r="AU36" s="707"/>
      <c r="AV36" s="707"/>
      <c r="AW36" s="707"/>
      <c r="AX36" s="707"/>
      <c r="AY36" s="708"/>
      <c r="AZ36" s="712">
        <v>1526820</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292583</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1321138</v>
      </c>
      <c r="CS36" s="658"/>
      <c r="CT36" s="658"/>
      <c r="CU36" s="658"/>
      <c r="CV36" s="658"/>
      <c r="CW36" s="658"/>
      <c r="CX36" s="658"/>
      <c r="CY36" s="659"/>
      <c r="CZ36" s="660">
        <v>13</v>
      </c>
      <c r="DA36" s="672"/>
      <c r="DB36" s="672"/>
      <c r="DC36" s="673"/>
      <c r="DD36" s="663">
        <v>1160933</v>
      </c>
      <c r="DE36" s="658"/>
      <c r="DF36" s="658"/>
      <c r="DG36" s="658"/>
      <c r="DH36" s="658"/>
      <c r="DI36" s="658"/>
      <c r="DJ36" s="658"/>
      <c r="DK36" s="659"/>
      <c r="DL36" s="663">
        <v>585955</v>
      </c>
      <c r="DM36" s="658"/>
      <c r="DN36" s="658"/>
      <c r="DO36" s="658"/>
      <c r="DP36" s="658"/>
      <c r="DQ36" s="658"/>
      <c r="DR36" s="658"/>
      <c r="DS36" s="658"/>
      <c r="DT36" s="658"/>
      <c r="DU36" s="658"/>
      <c r="DV36" s="659"/>
      <c r="DW36" s="660">
        <v>8.9</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109611</v>
      </c>
      <c r="S37" s="658"/>
      <c r="T37" s="658"/>
      <c r="U37" s="658"/>
      <c r="V37" s="658"/>
      <c r="W37" s="658"/>
      <c r="X37" s="658"/>
      <c r="Y37" s="659"/>
      <c r="Z37" s="695">
        <v>1</v>
      </c>
      <c r="AA37" s="695"/>
      <c r="AB37" s="695"/>
      <c r="AC37" s="695"/>
      <c r="AD37" s="696">
        <v>20266</v>
      </c>
      <c r="AE37" s="696"/>
      <c r="AF37" s="696"/>
      <c r="AG37" s="696"/>
      <c r="AH37" s="696"/>
      <c r="AI37" s="696"/>
      <c r="AJ37" s="696"/>
      <c r="AK37" s="696"/>
      <c r="AL37" s="660">
        <v>0.3</v>
      </c>
      <c r="AM37" s="661"/>
      <c r="AN37" s="661"/>
      <c r="AO37" s="697"/>
      <c r="AQ37" s="690" t="s">
        <v>336</v>
      </c>
      <c r="AR37" s="691"/>
      <c r="AS37" s="691"/>
      <c r="AT37" s="691"/>
      <c r="AU37" s="691"/>
      <c r="AV37" s="691"/>
      <c r="AW37" s="691"/>
      <c r="AX37" s="691"/>
      <c r="AY37" s="692"/>
      <c r="AZ37" s="657">
        <v>503459</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276144</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444527</v>
      </c>
      <c r="CS37" s="670"/>
      <c r="CT37" s="670"/>
      <c r="CU37" s="670"/>
      <c r="CV37" s="670"/>
      <c r="CW37" s="670"/>
      <c r="CX37" s="670"/>
      <c r="CY37" s="671"/>
      <c r="CZ37" s="660">
        <v>4.4000000000000004</v>
      </c>
      <c r="DA37" s="672"/>
      <c r="DB37" s="672"/>
      <c r="DC37" s="673"/>
      <c r="DD37" s="663">
        <v>444527</v>
      </c>
      <c r="DE37" s="670"/>
      <c r="DF37" s="670"/>
      <c r="DG37" s="670"/>
      <c r="DH37" s="670"/>
      <c r="DI37" s="670"/>
      <c r="DJ37" s="670"/>
      <c r="DK37" s="671"/>
      <c r="DL37" s="663">
        <v>413688</v>
      </c>
      <c r="DM37" s="670"/>
      <c r="DN37" s="670"/>
      <c r="DO37" s="670"/>
      <c r="DP37" s="670"/>
      <c r="DQ37" s="670"/>
      <c r="DR37" s="670"/>
      <c r="DS37" s="670"/>
      <c r="DT37" s="670"/>
      <c r="DU37" s="670"/>
      <c r="DV37" s="671"/>
      <c r="DW37" s="660">
        <v>6.3</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616800</v>
      </c>
      <c r="S38" s="658"/>
      <c r="T38" s="658"/>
      <c r="U38" s="658"/>
      <c r="V38" s="658"/>
      <c r="W38" s="658"/>
      <c r="X38" s="658"/>
      <c r="Y38" s="659"/>
      <c r="Z38" s="695">
        <v>5.8</v>
      </c>
      <c r="AA38" s="695"/>
      <c r="AB38" s="695"/>
      <c r="AC38" s="695"/>
      <c r="AD38" s="696" t="s">
        <v>237</v>
      </c>
      <c r="AE38" s="696"/>
      <c r="AF38" s="696"/>
      <c r="AG38" s="696"/>
      <c r="AH38" s="696"/>
      <c r="AI38" s="696"/>
      <c r="AJ38" s="696"/>
      <c r="AK38" s="696"/>
      <c r="AL38" s="660" t="s">
        <v>237</v>
      </c>
      <c r="AM38" s="661"/>
      <c r="AN38" s="661"/>
      <c r="AO38" s="697"/>
      <c r="AQ38" s="690" t="s">
        <v>340</v>
      </c>
      <c r="AR38" s="691"/>
      <c r="AS38" s="691"/>
      <c r="AT38" s="691"/>
      <c r="AU38" s="691"/>
      <c r="AV38" s="691"/>
      <c r="AW38" s="691"/>
      <c r="AX38" s="691"/>
      <c r="AY38" s="692"/>
      <c r="AZ38" s="657">
        <v>77336</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3182</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1449484</v>
      </c>
      <c r="CS38" s="658"/>
      <c r="CT38" s="658"/>
      <c r="CU38" s="658"/>
      <c r="CV38" s="658"/>
      <c r="CW38" s="658"/>
      <c r="CX38" s="658"/>
      <c r="CY38" s="659"/>
      <c r="CZ38" s="660">
        <v>14.2</v>
      </c>
      <c r="DA38" s="672"/>
      <c r="DB38" s="672"/>
      <c r="DC38" s="673"/>
      <c r="DD38" s="663">
        <v>1284491</v>
      </c>
      <c r="DE38" s="658"/>
      <c r="DF38" s="658"/>
      <c r="DG38" s="658"/>
      <c r="DH38" s="658"/>
      <c r="DI38" s="658"/>
      <c r="DJ38" s="658"/>
      <c r="DK38" s="659"/>
      <c r="DL38" s="663">
        <v>1175575</v>
      </c>
      <c r="DM38" s="658"/>
      <c r="DN38" s="658"/>
      <c r="DO38" s="658"/>
      <c r="DP38" s="658"/>
      <c r="DQ38" s="658"/>
      <c r="DR38" s="658"/>
      <c r="DS38" s="658"/>
      <c r="DT38" s="658"/>
      <c r="DU38" s="658"/>
      <c r="DV38" s="659"/>
      <c r="DW38" s="660">
        <v>17.899999999999999</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176</v>
      </c>
      <c r="S39" s="658"/>
      <c r="T39" s="658"/>
      <c r="U39" s="658"/>
      <c r="V39" s="658"/>
      <c r="W39" s="658"/>
      <c r="X39" s="658"/>
      <c r="Y39" s="659"/>
      <c r="Z39" s="695" t="s">
        <v>176</v>
      </c>
      <c r="AA39" s="695"/>
      <c r="AB39" s="695"/>
      <c r="AC39" s="695"/>
      <c r="AD39" s="696" t="s">
        <v>176</v>
      </c>
      <c r="AE39" s="696"/>
      <c r="AF39" s="696"/>
      <c r="AG39" s="696"/>
      <c r="AH39" s="696"/>
      <c r="AI39" s="696"/>
      <c r="AJ39" s="696"/>
      <c r="AK39" s="696"/>
      <c r="AL39" s="660" t="s">
        <v>176</v>
      </c>
      <c r="AM39" s="661"/>
      <c r="AN39" s="661"/>
      <c r="AO39" s="697"/>
      <c r="AQ39" s="690" t="s">
        <v>344</v>
      </c>
      <c r="AR39" s="691"/>
      <c r="AS39" s="691"/>
      <c r="AT39" s="691"/>
      <c r="AU39" s="691"/>
      <c r="AV39" s="691"/>
      <c r="AW39" s="691"/>
      <c r="AX39" s="691"/>
      <c r="AY39" s="692"/>
      <c r="AZ39" s="657">
        <v>10731</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4852</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195355</v>
      </c>
      <c r="CS39" s="670"/>
      <c r="CT39" s="670"/>
      <c r="CU39" s="670"/>
      <c r="CV39" s="670"/>
      <c r="CW39" s="670"/>
      <c r="CX39" s="670"/>
      <c r="CY39" s="671"/>
      <c r="CZ39" s="660">
        <v>1.9</v>
      </c>
      <c r="DA39" s="672"/>
      <c r="DB39" s="672"/>
      <c r="DC39" s="673"/>
      <c r="DD39" s="663">
        <v>195013</v>
      </c>
      <c r="DE39" s="670"/>
      <c r="DF39" s="670"/>
      <c r="DG39" s="670"/>
      <c r="DH39" s="670"/>
      <c r="DI39" s="670"/>
      <c r="DJ39" s="670"/>
      <c r="DK39" s="671"/>
      <c r="DL39" s="663" t="s">
        <v>237</v>
      </c>
      <c r="DM39" s="670"/>
      <c r="DN39" s="670"/>
      <c r="DO39" s="670"/>
      <c r="DP39" s="670"/>
      <c r="DQ39" s="670"/>
      <c r="DR39" s="670"/>
      <c r="DS39" s="670"/>
      <c r="DT39" s="670"/>
      <c r="DU39" s="670"/>
      <c r="DV39" s="671"/>
      <c r="DW39" s="660" t="s">
        <v>237</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137000</v>
      </c>
      <c r="S40" s="658"/>
      <c r="T40" s="658"/>
      <c r="U40" s="658"/>
      <c r="V40" s="658"/>
      <c r="W40" s="658"/>
      <c r="X40" s="658"/>
      <c r="Y40" s="659"/>
      <c r="Z40" s="695">
        <v>1.3</v>
      </c>
      <c r="AA40" s="695"/>
      <c r="AB40" s="695"/>
      <c r="AC40" s="695"/>
      <c r="AD40" s="696" t="s">
        <v>176</v>
      </c>
      <c r="AE40" s="696"/>
      <c r="AF40" s="696"/>
      <c r="AG40" s="696"/>
      <c r="AH40" s="696"/>
      <c r="AI40" s="696"/>
      <c r="AJ40" s="696"/>
      <c r="AK40" s="696"/>
      <c r="AL40" s="660" t="s">
        <v>176</v>
      </c>
      <c r="AM40" s="661"/>
      <c r="AN40" s="661"/>
      <c r="AO40" s="697"/>
      <c r="AQ40" s="690" t="s">
        <v>348</v>
      </c>
      <c r="AR40" s="691"/>
      <c r="AS40" s="691"/>
      <c r="AT40" s="691"/>
      <c r="AU40" s="691"/>
      <c r="AV40" s="691"/>
      <c r="AW40" s="691"/>
      <c r="AX40" s="691"/>
      <c r="AY40" s="692"/>
      <c r="AZ40" s="657" t="s">
        <v>237</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98</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t="s">
        <v>176</v>
      </c>
      <c r="CS40" s="658"/>
      <c r="CT40" s="658"/>
      <c r="CU40" s="658"/>
      <c r="CV40" s="658"/>
      <c r="CW40" s="658"/>
      <c r="CX40" s="658"/>
      <c r="CY40" s="659"/>
      <c r="CZ40" s="660" t="s">
        <v>176</v>
      </c>
      <c r="DA40" s="672"/>
      <c r="DB40" s="672"/>
      <c r="DC40" s="673"/>
      <c r="DD40" s="663" t="s">
        <v>237</v>
      </c>
      <c r="DE40" s="658"/>
      <c r="DF40" s="658"/>
      <c r="DG40" s="658"/>
      <c r="DH40" s="658"/>
      <c r="DI40" s="658"/>
      <c r="DJ40" s="658"/>
      <c r="DK40" s="659"/>
      <c r="DL40" s="663" t="s">
        <v>237</v>
      </c>
      <c r="DM40" s="658"/>
      <c r="DN40" s="658"/>
      <c r="DO40" s="658"/>
      <c r="DP40" s="658"/>
      <c r="DQ40" s="658"/>
      <c r="DR40" s="658"/>
      <c r="DS40" s="658"/>
      <c r="DT40" s="658"/>
      <c r="DU40" s="658"/>
      <c r="DV40" s="659"/>
      <c r="DW40" s="660" t="s">
        <v>176</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10642435</v>
      </c>
      <c r="S41" s="682"/>
      <c r="T41" s="682"/>
      <c r="U41" s="682"/>
      <c r="V41" s="682"/>
      <c r="W41" s="682"/>
      <c r="X41" s="682"/>
      <c r="Y41" s="685"/>
      <c r="Z41" s="686">
        <v>100</v>
      </c>
      <c r="AA41" s="686"/>
      <c r="AB41" s="686"/>
      <c r="AC41" s="686"/>
      <c r="AD41" s="687">
        <v>6443725</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174783</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176</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176</v>
      </c>
      <c r="CS41" s="670"/>
      <c r="CT41" s="670"/>
      <c r="CU41" s="670"/>
      <c r="CV41" s="670"/>
      <c r="CW41" s="670"/>
      <c r="CX41" s="670"/>
      <c r="CY41" s="671"/>
      <c r="CZ41" s="660" t="s">
        <v>237</v>
      </c>
      <c r="DA41" s="672"/>
      <c r="DB41" s="672"/>
      <c r="DC41" s="673"/>
      <c r="DD41" s="663" t="s">
        <v>237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760511</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376</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1257448</v>
      </c>
      <c r="CS42" s="670"/>
      <c r="CT42" s="670"/>
      <c r="CU42" s="670"/>
      <c r="CV42" s="670"/>
      <c r="CW42" s="670"/>
      <c r="CX42" s="670"/>
      <c r="CY42" s="671"/>
      <c r="CZ42" s="660">
        <v>12.4</v>
      </c>
      <c r="DA42" s="672"/>
      <c r="DB42" s="672"/>
      <c r="DC42" s="673"/>
      <c r="DD42" s="663">
        <v>566778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35371</v>
      </c>
      <c r="CS43" s="670"/>
      <c r="CT43" s="670"/>
      <c r="CU43" s="670"/>
      <c r="CV43" s="670"/>
      <c r="CW43" s="670"/>
      <c r="CX43" s="670"/>
      <c r="CY43" s="671"/>
      <c r="CZ43" s="660">
        <v>0.3</v>
      </c>
      <c r="DA43" s="672"/>
      <c r="DB43" s="672"/>
      <c r="DC43" s="673"/>
      <c r="DD43" s="663">
        <v>35371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1257448</v>
      </c>
      <c r="CS44" s="658"/>
      <c r="CT44" s="658"/>
      <c r="CU44" s="658"/>
      <c r="CV44" s="658"/>
      <c r="CW44" s="658"/>
      <c r="CX44" s="658"/>
      <c r="CY44" s="659"/>
      <c r="CZ44" s="660">
        <v>12.4</v>
      </c>
      <c r="DA44" s="661"/>
      <c r="DB44" s="661"/>
      <c r="DC44" s="662"/>
      <c r="DD44" s="663">
        <v>566778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495540</v>
      </c>
      <c r="CS45" s="670"/>
      <c r="CT45" s="670"/>
      <c r="CU45" s="670"/>
      <c r="CV45" s="670"/>
      <c r="CW45" s="670"/>
      <c r="CX45" s="670"/>
      <c r="CY45" s="671"/>
      <c r="CZ45" s="660">
        <v>4.9000000000000004</v>
      </c>
      <c r="DA45" s="672"/>
      <c r="DB45" s="672"/>
      <c r="DC45" s="673"/>
      <c r="DD45" s="663">
        <v>53108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727294</v>
      </c>
      <c r="CS46" s="658"/>
      <c r="CT46" s="658"/>
      <c r="CU46" s="658"/>
      <c r="CV46" s="658"/>
      <c r="CW46" s="658"/>
      <c r="CX46" s="658"/>
      <c r="CY46" s="659"/>
      <c r="CZ46" s="660">
        <v>7.1</v>
      </c>
      <c r="DA46" s="661"/>
      <c r="DB46" s="661"/>
      <c r="DC46" s="662"/>
      <c r="DD46" s="663">
        <v>479056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t="s">
        <v>176</v>
      </c>
      <c r="CS47" s="670"/>
      <c r="CT47" s="670"/>
      <c r="CU47" s="670"/>
      <c r="CV47" s="670"/>
      <c r="CW47" s="670"/>
      <c r="CX47" s="670"/>
      <c r="CY47" s="671"/>
      <c r="CZ47" s="660" t="s">
        <v>237</v>
      </c>
      <c r="DA47" s="672"/>
      <c r="DB47" s="672"/>
      <c r="DC47" s="673"/>
      <c r="DD47" s="663" t="s">
        <v>237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176</v>
      </c>
      <c r="CS48" s="658"/>
      <c r="CT48" s="658"/>
      <c r="CU48" s="658"/>
      <c r="CV48" s="658"/>
      <c r="CW48" s="658"/>
      <c r="CX48" s="658"/>
      <c r="CY48" s="659"/>
      <c r="CZ48" s="660" t="s">
        <v>176</v>
      </c>
      <c r="DA48" s="661"/>
      <c r="DB48" s="661"/>
      <c r="DC48" s="662"/>
      <c r="DD48" s="663" t="s">
        <v>176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10180279</v>
      </c>
      <c r="CS49" s="642"/>
      <c r="CT49" s="642"/>
      <c r="CU49" s="642"/>
      <c r="CV49" s="642"/>
      <c r="CW49" s="642"/>
      <c r="CX49" s="642"/>
      <c r="CY49" s="643"/>
      <c r="CZ49" s="644">
        <v>100</v>
      </c>
      <c r="DA49" s="645"/>
      <c r="DB49" s="645"/>
      <c r="DC49" s="646"/>
      <c r="DD49" s="647">
        <v>7339069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gCikmKaJ4fgz1hb+1NB7MetYGicf3d9YzGkad1am7b1tius88eyCyXL8SGKUTxUPqWh2RHUmH1XtI3swJp/A==" saltValue="AI7+CMW+3QMLJ+kfQDsD4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9" t="s">
        <v>369</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0" t="s">
        <v>370</v>
      </c>
      <c r="DK2" s="1131"/>
      <c r="DL2" s="1131"/>
      <c r="DM2" s="1131"/>
      <c r="DN2" s="1131"/>
      <c r="DO2" s="1132"/>
      <c r="DP2" s="228"/>
      <c r="DQ2" s="1130" t="s">
        <v>371</v>
      </c>
      <c r="DR2" s="1131"/>
      <c r="DS2" s="1131"/>
      <c r="DT2" s="1131"/>
      <c r="DU2" s="1131"/>
      <c r="DV2" s="1131"/>
      <c r="DW2" s="1131"/>
      <c r="DX2" s="1131"/>
      <c r="DY2" s="1131"/>
      <c r="DZ2" s="113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8" t="s">
        <v>372</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3"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3" t="s">
        <v>388</v>
      </c>
      <c r="DH5" s="1124"/>
      <c r="DI5" s="1124"/>
      <c r="DJ5" s="1124"/>
      <c r="DK5" s="1125"/>
      <c r="DL5" s="1123" t="s">
        <v>389</v>
      </c>
      <c r="DM5" s="1124"/>
      <c r="DN5" s="1124"/>
      <c r="DO5" s="1124"/>
      <c r="DP5" s="1125"/>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4"/>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6"/>
      <c r="DH6" s="1127"/>
      <c r="DI6" s="1127"/>
      <c r="DJ6" s="1127"/>
      <c r="DK6" s="1128"/>
      <c r="DL6" s="1126"/>
      <c r="DM6" s="1127"/>
      <c r="DN6" s="1127"/>
      <c r="DO6" s="1127"/>
      <c r="DP6" s="1128"/>
      <c r="DQ6" s="1040"/>
      <c r="DR6" s="1041"/>
      <c r="DS6" s="1041"/>
      <c r="DT6" s="1041"/>
      <c r="DU6" s="1042"/>
      <c r="DV6" s="1040"/>
      <c r="DW6" s="1041"/>
      <c r="DX6" s="1041"/>
      <c r="DY6" s="1041"/>
      <c r="DZ6" s="1052"/>
      <c r="EA6" s="234"/>
    </row>
    <row r="7" spans="1:131" s="235" customFormat="1" ht="26.25" customHeight="1" thickTop="1" x14ac:dyDescent="0.15">
      <c r="A7" s="236">
        <v>1</v>
      </c>
      <c r="B7" s="1086" t="s">
        <v>391</v>
      </c>
      <c r="C7" s="1087"/>
      <c r="D7" s="1087"/>
      <c r="E7" s="1087"/>
      <c r="F7" s="1087"/>
      <c r="G7" s="1087"/>
      <c r="H7" s="1087"/>
      <c r="I7" s="1087"/>
      <c r="J7" s="1087"/>
      <c r="K7" s="1087"/>
      <c r="L7" s="1087"/>
      <c r="M7" s="1087"/>
      <c r="N7" s="1087"/>
      <c r="O7" s="1087"/>
      <c r="P7" s="1088"/>
      <c r="Q7" s="1141">
        <v>10642</v>
      </c>
      <c r="R7" s="1142"/>
      <c r="S7" s="1142"/>
      <c r="T7" s="1142"/>
      <c r="U7" s="1142"/>
      <c r="V7" s="1142">
        <v>10180</v>
      </c>
      <c r="W7" s="1142"/>
      <c r="X7" s="1142"/>
      <c r="Y7" s="1142"/>
      <c r="Z7" s="1142"/>
      <c r="AA7" s="1142">
        <v>462</v>
      </c>
      <c r="AB7" s="1142"/>
      <c r="AC7" s="1142"/>
      <c r="AD7" s="1142"/>
      <c r="AE7" s="1143"/>
      <c r="AF7" s="1144">
        <v>448</v>
      </c>
      <c r="AG7" s="1145"/>
      <c r="AH7" s="1145"/>
      <c r="AI7" s="1145"/>
      <c r="AJ7" s="1146"/>
      <c r="AK7" s="1147">
        <v>32</v>
      </c>
      <c r="AL7" s="1148"/>
      <c r="AM7" s="1148"/>
      <c r="AN7" s="1148"/>
      <c r="AO7" s="1148"/>
      <c r="AP7" s="1148">
        <v>8253</v>
      </c>
      <c r="AQ7" s="1148"/>
      <c r="AR7" s="1148"/>
      <c r="AS7" s="1148"/>
      <c r="AT7" s="1148"/>
      <c r="AU7" s="1149"/>
      <c r="AV7" s="1149"/>
      <c r="AW7" s="1149"/>
      <c r="AX7" s="1149"/>
      <c r="AY7" s="1150"/>
      <c r="AZ7" s="232"/>
      <c r="BA7" s="232"/>
      <c r="BB7" s="232"/>
      <c r="BC7" s="232"/>
      <c r="BD7" s="232"/>
      <c r="BE7" s="233"/>
      <c r="BF7" s="233"/>
      <c r="BG7" s="233"/>
      <c r="BH7" s="233"/>
      <c r="BI7" s="233"/>
      <c r="BJ7" s="233"/>
      <c r="BK7" s="233"/>
      <c r="BL7" s="233"/>
      <c r="BM7" s="233"/>
      <c r="BN7" s="233"/>
      <c r="BO7" s="233"/>
      <c r="BP7" s="233"/>
      <c r="BQ7" s="236">
        <v>1</v>
      </c>
      <c r="BR7" s="237" t="s">
        <v>596</v>
      </c>
      <c r="BS7" s="1138" t="s">
        <v>597</v>
      </c>
      <c r="BT7" s="1139"/>
      <c r="BU7" s="1139"/>
      <c r="BV7" s="1139"/>
      <c r="BW7" s="1139"/>
      <c r="BX7" s="1139"/>
      <c r="BY7" s="1139"/>
      <c r="BZ7" s="1139"/>
      <c r="CA7" s="1139"/>
      <c r="CB7" s="1139"/>
      <c r="CC7" s="1139"/>
      <c r="CD7" s="1139"/>
      <c r="CE7" s="1139"/>
      <c r="CF7" s="1139"/>
      <c r="CG7" s="1151"/>
      <c r="CH7" s="1135">
        <v>0</v>
      </c>
      <c r="CI7" s="1136"/>
      <c r="CJ7" s="1136"/>
      <c r="CK7" s="1136"/>
      <c r="CL7" s="1137"/>
      <c r="CM7" s="1135">
        <v>15</v>
      </c>
      <c r="CN7" s="1136"/>
      <c r="CO7" s="1136"/>
      <c r="CP7" s="1136"/>
      <c r="CQ7" s="1137"/>
      <c r="CR7" s="1135">
        <v>5</v>
      </c>
      <c r="CS7" s="1136"/>
      <c r="CT7" s="1136"/>
      <c r="CU7" s="1136"/>
      <c r="CV7" s="1137"/>
      <c r="CW7" s="1135" t="s">
        <v>595</v>
      </c>
      <c r="CX7" s="1136"/>
      <c r="CY7" s="1136"/>
      <c r="CZ7" s="1136"/>
      <c r="DA7" s="1137"/>
      <c r="DB7" s="1135" t="s">
        <v>595</v>
      </c>
      <c r="DC7" s="1136"/>
      <c r="DD7" s="1136"/>
      <c r="DE7" s="1136"/>
      <c r="DF7" s="1137"/>
      <c r="DG7" s="1135" t="s">
        <v>595</v>
      </c>
      <c r="DH7" s="1136"/>
      <c r="DI7" s="1136"/>
      <c r="DJ7" s="1136"/>
      <c r="DK7" s="1137"/>
      <c r="DL7" s="1135" t="s">
        <v>595</v>
      </c>
      <c r="DM7" s="1136"/>
      <c r="DN7" s="1136"/>
      <c r="DO7" s="1136"/>
      <c r="DP7" s="1137"/>
      <c r="DQ7" s="1135" t="s">
        <v>595</v>
      </c>
      <c r="DR7" s="1136"/>
      <c r="DS7" s="1136"/>
      <c r="DT7" s="1136"/>
      <c r="DU7" s="1137"/>
      <c r="DV7" s="1138"/>
      <c r="DW7" s="1139"/>
      <c r="DX7" s="1139"/>
      <c r="DY7" s="1139"/>
      <c r="DZ7" s="1140"/>
      <c r="EA7" s="234"/>
    </row>
    <row r="8" spans="1:131" s="235" customFormat="1" ht="26.25" customHeight="1" x14ac:dyDescent="0.15">
      <c r="A8" s="238">
        <v>2</v>
      </c>
      <c r="B8" s="1066" t="s">
        <v>392</v>
      </c>
      <c r="C8" s="1067"/>
      <c r="D8" s="1067"/>
      <c r="E8" s="1067"/>
      <c r="F8" s="1067"/>
      <c r="G8" s="1067"/>
      <c r="H8" s="1067"/>
      <c r="I8" s="1067"/>
      <c r="J8" s="1067"/>
      <c r="K8" s="1067"/>
      <c r="L8" s="1067"/>
      <c r="M8" s="1067"/>
      <c r="N8" s="1067"/>
      <c r="O8" s="1067"/>
      <c r="P8" s="1068"/>
      <c r="Q8" s="1074">
        <v>1</v>
      </c>
      <c r="R8" s="1075"/>
      <c r="S8" s="1075"/>
      <c r="T8" s="1075"/>
      <c r="U8" s="1075"/>
      <c r="V8" s="1075">
        <v>1</v>
      </c>
      <c r="W8" s="1075"/>
      <c r="X8" s="1075"/>
      <c r="Y8" s="1075"/>
      <c r="Z8" s="1075"/>
      <c r="AA8" s="1075">
        <v>0</v>
      </c>
      <c r="AB8" s="1075"/>
      <c r="AC8" s="1075"/>
      <c r="AD8" s="1075"/>
      <c r="AE8" s="1076"/>
      <c r="AF8" s="1071">
        <v>0</v>
      </c>
      <c r="AG8" s="1072"/>
      <c r="AH8" s="1072"/>
      <c r="AI8" s="1072"/>
      <c r="AJ8" s="1073"/>
      <c r="AK8" s="1119">
        <v>1</v>
      </c>
      <c r="AL8" s="1120"/>
      <c r="AM8" s="1120"/>
      <c r="AN8" s="1120"/>
      <c r="AO8" s="1120"/>
      <c r="AP8" s="1120">
        <v>0</v>
      </c>
      <c r="AQ8" s="1120"/>
      <c r="AR8" s="1120"/>
      <c r="AS8" s="1120"/>
      <c r="AT8" s="1120"/>
      <c r="AU8" s="1121"/>
      <c r="AV8" s="1121"/>
      <c r="AW8" s="1121"/>
      <c r="AX8" s="1121"/>
      <c r="AY8" s="1122"/>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9"/>
      <c r="AL9" s="1120"/>
      <c r="AM9" s="1120"/>
      <c r="AN9" s="1120"/>
      <c r="AO9" s="1120"/>
      <c r="AP9" s="1120"/>
      <c r="AQ9" s="1120"/>
      <c r="AR9" s="1120"/>
      <c r="AS9" s="1120"/>
      <c r="AT9" s="1120"/>
      <c r="AU9" s="1121"/>
      <c r="AV9" s="1121"/>
      <c r="AW9" s="1121"/>
      <c r="AX9" s="1121"/>
      <c r="AY9" s="1122"/>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9"/>
      <c r="AL10" s="1120"/>
      <c r="AM10" s="1120"/>
      <c r="AN10" s="1120"/>
      <c r="AO10" s="1120"/>
      <c r="AP10" s="1120"/>
      <c r="AQ10" s="1120"/>
      <c r="AR10" s="1120"/>
      <c r="AS10" s="1120"/>
      <c r="AT10" s="1120"/>
      <c r="AU10" s="1121"/>
      <c r="AV10" s="1121"/>
      <c r="AW10" s="1121"/>
      <c r="AX10" s="1121"/>
      <c r="AY10" s="1122"/>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9"/>
      <c r="AL11" s="1120"/>
      <c r="AM11" s="1120"/>
      <c r="AN11" s="1120"/>
      <c r="AO11" s="1120"/>
      <c r="AP11" s="1120"/>
      <c r="AQ11" s="1120"/>
      <c r="AR11" s="1120"/>
      <c r="AS11" s="1120"/>
      <c r="AT11" s="1120"/>
      <c r="AU11" s="1121"/>
      <c r="AV11" s="1121"/>
      <c r="AW11" s="1121"/>
      <c r="AX11" s="1121"/>
      <c r="AY11" s="1122"/>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9"/>
      <c r="AL12" s="1120"/>
      <c r="AM12" s="1120"/>
      <c r="AN12" s="1120"/>
      <c r="AO12" s="1120"/>
      <c r="AP12" s="1120"/>
      <c r="AQ12" s="1120"/>
      <c r="AR12" s="1120"/>
      <c r="AS12" s="1120"/>
      <c r="AT12" s="1120"/>
      <c r="AU12" s="1121"/>
      <c r="AV12" s="1121"/>
      <c r="AW12" s="1121"/>
      <c r="AX12" s="1121"/>
      <c r="AY12" s="1122"/>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9"/>
      <c r="AL13" s="1120"/>
      <c r="AM13" s="1120"/>
      <c r="AN13" s="1120"/>
      <c r="AO13" s="1120"/>
      <c r="AP13" s="1120"/>
      <c r="AQ13" s="1120"/>
      <c r="AR13" s="1120"/>
      <c r="AS13" s="1120"/>
      <c r="AT13" s="1120"/>
      <c r="AU13" s="1121"/>
      <c r="AV13" s="1121"/>
      <c r="AW13" s="1121"/>
      <c r="AX13" s="1121"/>
      <c r="AY13" s="1122"/>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9"/>
      <c r="AL14" s="1120"/>
      <c r="AM14" s="1120"/>
      <c r="AN14" s="1120"/>
      <c r="AO14" s="1120"/>
      <c r="AP14" s="1120"/>
      <c r="AQ14" s="1120"/>
      <c r="AR14" s="1120"/>
      <c r="AS14" s="1120"/>
      <c r="AT14" s="1120"/>
      <c r="AU14" s="1121"/>
      <c r="AV14" s="1121"/>
      <c r="AW14" s="1121"/>
      <c r="AX14" s="1121"/>
      <c r="AY14" s="1122"/>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9"/>
      <c r="AL15" s="1120"/>
      <c r="AM15" s="1120"/>
      <c r="AN15" s="1120"/>
      <c r="AO15" s="1120"/>
      <c r="AP15" s="1120"/>
      <c r="AQ15" s="1120"/>
      <c r="AR15" s="1120"/>
      <c r="AS15" s="1120"/>
      <c r="AT15" s="1120"/>
      <c r="AU15" s="1121"/>
      <c r="AV15" s="1121"/>
      <c r="AW15" s="1121"/>
      <c r="AX15" s="1121"/>
      <c r="AY15" s="1122"/>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9"/>
      <c r="AL16" s="1120"/>
      <c r="AM16" s="1120"/>
      <c r="AN16" s="1120"/>
      <c r="AO16" s="1120"/>
      <c r="AP16" s="1120"/>
      <c r="AQ16" s="1120"/>
      <c r="AR16" s="1120"/>
      <c r="AS16" s="1120"/>
      <c r="AT16" s="1120"/>
      <c r="AU16" s="1121"/>
      <c r="AV16" s="1121"/>
      <c r="AW16" s="1121"/>
      <c r="AX16" s="1121"/>
      <c r="AY16" s="1122"/>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9"/>
      <c r="AL17" s="1120"/>
      <c r="AM17" s="1120"/>
      <c r="AN17" s="1120"/>
      <c r="AO17" s="1120"/>
      <c r="AP17" s="1120"/>
      <c r="AQ17" s="1120"/>
      <c r="AR17" s="1120"/>
      <c r="AS17" s="1120"/>
      <c r="AT17" s="1120"/>
      <c r="AU17" s="1121"/>
      <c r="AV17" s="1121"/>
      <c r="AW17" s="1121"/>
      <c r="AX17" s="1121"/>
      <c r="AY17" s="1122"/>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9"/>
      <c r="AL18" s="1120"/>
      <c r="AM18" s="1120"/>
      <c r="AN18" s="1120"/>
      <c r="AO18" s="1120"/>
      <c r="AP18" s="1120"/>
      <c r="AQ18" s="1120"/>
      <c r="AR18" s="1120"/>
      <c r="AS18" s="1120"/>
      <c r="AT18" s="1120"/>
      <c r="AU18" s="1121"/>
      <c r="AV18" s="1121"/>
      <c r="AW18" s="1121"/>
      <c r="AX18" s="1121"/>
      <c r="AY18" s="1122"/>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9"/>
      <c r="AL19" s="1120"/>
      <c r="AM19" s="1120"/>
      <c r="AN19" s="1120"/>
      <c r="AO19" s="1120"/>
      <c r="AP19" s="1120"/>
      <c r="AQ19" s="1120"/>
      <c r="AR19" s="1120"/>
      <c r="AS19" s="1120"/>
      <c r="AT19" s="1120"/>
      <c r="AU19" s="1121"/>
      <c r="AV19" s="1121"/>
      <c r="AW19" s="1121"/>
      <c r="AX19" s="1121"/>
      <c r="AY19" s="1122"/>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9"/>
      <c r="AL20" s="1120"/>
      <c r="AM20" s="1120"/>
      <c r="AN20" s="1120"/>
      <c r="AO20" s="1120"/>
      <c r="AP20" s="1120"/>
      <c r="AQ20" s="1120"/>
      <c r="AR20" s="1120"/>
      <c r="AS20" s="1120"/>
      <c r="AT20" s="1120"/>
      <c r="AU20" s="1121"/>
      <c r="AV20" s="1121"/>
      <c r="AW20" s="1121"/>
      <c r="AX20" s="1121"/>
      <c r="AY20" s="1122"/>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9"/>
      <c r="AL21" s="1120"/>
      <c r="AM21" s="1120"/>
      <c r="AN21" s="1120"/>
      <c r="AO21" s="1120"/>
      <c r="AP21" s="1120"/>
      <c r="AQ21" s="1120"/>
      <c r="AR21" s="1120"/>
      <c r="AS21" s="1120"/>
      <c r="AT21" s="1120"/>
      <c r="AU21" s="1121"/>
      <c r="AV21" s="1121"/>
      <c r="AW21" s="1121"/>
      <c r="AX21" s="1121"/>
      <c r="AY21" s="1122"/>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12"/>
      <c r="R22" s="1113"/>
      <c r="S22" s="1113"/>
      <c r="T22" s="1113"/>
      <c r="U22" s="1113"/>
      <c r="V22" s="1113"/>
      <c r="W22" s="1113"/>
      <c r="X22" s="1113"/>
      <c r="Y22" s="1113"/>
      <c r="Z22" s="1113"/>
      <c r="AA22" s="1113"/>
      <c r="AB22" s="1113"/>
      <c r="AC22" s="1113"/>
      <c r="AD22" s="1113"/>
      <c r="AE22" s="1114"/>
      <c r="AF22" s="1071"/>
      <c r="AG22" s="1072"/>
      <c r="AH22" s="1072"/>
      <c r="AI22" s="1072"/>
      <c r="AJ22" s="1073"/>
      <c r="AK22" s="1115"/>
      <c r="AL22" s="1116"/>
      <c r="AM22" s="1116"/>
      <c r="AN22" s="1116"/>
      <c r="AO22" s="1116"/>
      <c r="AP22" s="1116"/>
      <c r="AQ22" s="1116"/>
      <c r="AR22" s="1116"/>
      <c r="AS22" s="1116"/>
      <c r="AT22" s="1116"/>
      <c r="AU22" s="1117"/>
      <c r="AV22" s="1117"/>
      <c r="AW22" s="1117"/>
      <c r="AX22" s="1117"/>
      <c r="AY22" s="1118"/>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6">
        <v>10642</v>
      </c>
      <c r="R23" s="1100"/>
      <c r="S23" s="1100"/>
      <c r="T23" s="1100"/>
      <c r="U23" s="1100"/>
      <c r="V23" s="1100">
        <v>10180</v>
      </c>
      <c r="W23" s="1100"/>
      <c r="X23" s="1100"/>
      <c r="Y23" s="1100"/>
      <c r="Z23" s="1100"/>
      <c r="AA23" s="1100">
        <v>462</v>
      </c>
      <c r="AB23" s="1100"/>
      <c r="AC23" s="1100"/>
      <c r="AD23" s="1100"/>
      <c r="AE23" s="1107"/>
      <c r="AF23" s="1108">
        <v>448</v>
      </c>
      <c r="AG23" s="1100"/>
      <c r="AH23" s="1100"/>
      <c r="AI23" s="1100"/>
      <c r="AJ23" s="1109"/>
      <c r="AK23" s="1110"/>
      <c r="AL23" s="1111"/>
      <c r="AM23" s="1111"/>
      <c r="AN23" s="1111"/>
      <c r="AO23" s="1111"/>
      <c r="AP23" s="1100">
        <v>8253</v>
      </c>
      <c r="AQ23" s="1100"/>
      <c r="AR23" s="1100"/>
      <c r="AS23" s="1100"/>
      <c r="AT23" s="1100"/>
      <c r="AU23" s="1101"/>
      <c r="AV23" s="1101"/>
      <c r="AW23" s="1101"/>
      <c r="AX23" s="1101"/>
      <c r="AY23" s="1102"/>
      <c r="AZ23" s="1103" t="s">
        <v>176</v>
      </c>
      <c r="BA23" s="1104"/>
      <c r="BB23" s="1104"/>
      <c r="BC23" s="1104"/>
      <c r="BD23" s="1105"/>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9" t="s">
        <v>396</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8" t="s">
        <v>397</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4" t="s">
        <v>401</v>
      </c>
      <c r="AG26" s="1044"/>
      <c r="AH26" s="1044"/>
      <c r="AI26" s="1044"/>
      <c r="AJ26" s="1095"/>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6"/>
      <c r="AG27" s="1047"/>
      <c r="AH27" s="1047"/>
      <c r="AI27" s="1047"/>
      <c r="AJ27" s="1097"/>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6" t="s">
        <v>406</v>
      </c>
      <c r="C28" s="1087"/>
      <c r="D28" s="1087"/>
      <c r="E28" s="1087"/>
      <c r="F28" s="1087"/>
      <c r="G28" s="1087"/>
      <c r="H28" s="1087"/>
      <c r="I28" s="1087"/>
      <c r="J28" s="1087"/>
      <c r="K28" s="1087"/>
      <c r="L28" s="1087"/>
      <c r="M28" s="1087"/>
      <c r="N28" s="1087"/>
      <c r="O28" s="1087"/>
      <c r="P28" s="1088"/>
      <c r="Q28" s="1089">
        <v>2875</v>
      </c>
      <c r="R28" s="1090"/>
      <c r="S28" s="1090"/>
      <c r="T28" s="1090"/>
      <c r="U28" s="1090"/>
      <c r="V28" s="1090">
        <v>2583</v>
      </c>
      <c r="W28" s="1090"/>
      <c r="X28" s="1090"/>
      <c r="Y28" s="1090"/>
      <c r="Z28" s="1090"/>
      <c r="AA28" s="1090">
        <v>293</v>
      </c>
      <c r="AB28" s="1090"/>
      <c r="AC28" s="1090"/>
      <c r="AD28" s="1090"/>
      <c r="AE28" s="1091"/>
      <c r="AF28" s="1092">
        <v>293</v>
      </c>
      <c r="AG28" s="1090"/>
      <c r="AH28" s="1090"/>
      <c r="AI28" s="1090"/>
      <c r="AJ28" s="1093"/>
      <c r="AK28" s="1081">
        <v>175</v>
      </c>
      <c r="AL28" s="1082"/>
      <c r="AM28" s="1082"/>
      <c r="AN28" s="1082"/>
      <c r="AO28" s="1082"/>
      <c r="AP28" s="1082" t="s">
        <v>585</v>
      </c>
      <c r="AQ28" s="1082"/>
      <c r="AR28" s="1082"/>
      <c r="AS28" s="1082"/>
      <c r="AT28" s="1082"/>
      <c r="AU28" s="1082" t="s">
        <v>586</v>
      </c>
      <c r="AV28" s="1082"/>
      <c r="AW28" s="1082"/>
      <c r="AX28" s="1082"/>
      <c r="AY28" s="1082"/>
      <c r="AZ28" s="1083" t="s">
        <v>585</v>
      </c>
      <c r="BA28" s="1083"/>
      <c r="BB28" s="1083"/>
      <c r="BC28" s="1083"/>
      <c r="BD28" s="1083"/>
      <c r="BE28" s="1084"/>
      <c r="BF28" s="1084"/>
      <c r="BG28" s="1084"/>
      <c r="BH28" s="1084"/>
      <c r="BI28" s="1085"/>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2860</v>
      </c>
      <c r="R29" s="1075"/>
      <c r="S29" s="1075"/>
      <c r="T29" s="1075"/>
      <c r="U29" s="1075"/>
      <c r="V29" s="1075">
        <v>2617</v>
      </c>
      <c r="W29" s="1075"/>
      <c r="X29" s="1075"/>
      <c r="Y29" s="1075"/>
      <c r="Z29" s="1075"/>
      <c r="AA29" s="1075">
        <v>243</v>
      </c>
      <c r="AB29" s="1075"/>
      <c r="AC29" s="1075"/>
      <c r="AD29" s="1075"/>
      <c r="AE29" s="1076"/>
      <c r="AF29" s="1071">
        <v>243</v>
      </c>
      <c r="AG29" s="1072"/>
      <c r="AH29" s="1072"/>
      <c r="AI29" s="1072"/>
      <c r="AJ29" s="1073"/>
      <c r="AK29" s="1016">
        <v>355</v>
      </c>
      <c r="AL29" s="1007"/>
      <c r="AM29" s="1007"/>
      <c r="AN29" s="1007"/>
      <c r="AO29" s="1007"/>
      <c r="AP29" s="1017" t="s">
        <v>586</v>
      </c>
      <c r="AQ29" s="1015"/>
      <c r="AR29" s="1015"/>
      <c r="AS29" s="1015"/>
      <c r="AT29" s="1016"/>
      <c r="AU29" s="1017" t="s">
        <v>586</v>
      </c>
      <c r="AV29" s="1015"/>
      <c r="AW29" s="1015"/>
      <c r="AX29" s="1015"/>
      <c r="AY29" s="1016"/>
      <c r="AZ29" s="1078" t="s">
        <v>586</v>
      </c>
      <c r="BA29" s="1079"/>
      <c r="BB29" s="1079"/>
      <c r="BC29" s="1079"/>
      <c r="BD29" s="1080"/>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11</v>
      </c>
      <c r="R30" s="1075"/>
      <c r="S30" s="1075"/>
      <c r="T30" s="1075"/>
      <c r="U30" s="1075"/>
      <c r="V30" s="1075">
        <v>11</v>
      </c>
      <c r="W30" s="1075"/>
      <c r="X30" s="1075"/>
      <c r="Y30" s="1075"/>
      <c r="Z30" s="1075"/>
      <c r="AA30" s="1075">
        <v>0</v>
      </c>
      <c r="AB30" s="1075"/>
      <c r="AC30" s="1075"/>
      <c r="AD30" s="1075"/>
      <c r="AE30" s="1076"/>
      <c r="AF30" s="1071">
        <v>0</v>
      </c>
      <c r="AG30" s="1072"/>
      <c r="AH30" s="1072"/>
      <c r="AI30" s="1072"/>
      <c r="AJ30" s="1073"/>
      <c r="AK30" s="1016">
        <v>7</v>
      </c>
      <c r="AL30" s="1007"/>
      <c r="AM30" s="1007"/>
      <c r="AN30" s="1007"/>
      <c r="AO30" s="1007"/>
      <c r="AP30" s="1017" t="s">
        <v>586</v>
      </c>
      <c r="AQ30" s="1015"/>
      <c r="AR30" s="1015"/>
      <c r="AS30" s="1015"/>
      <c r="AT30" s="1016"/>
      <c r="AU30" s="1017" t="s">
        <v>586</v>
      </c>
      <c r="AV30" s="1015"/>
      <c r="AW30" s="1015"/>
      <c r="AX30" s="1015"/>
      <c r="AY30" s="1016"/>
      <c r="AZ30" s="1078" t="s">
        <v>586</v>
      </c>
      <c r="BA30" s="1079"/>
      <c r="BB30" s="1079"/>
      <c r="BC30" s="1079"/>
      <c r="BD30" s="1080"/>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422</v>
      </c>
      <c r="R31" s="1075"/>
      <c r="S31" s="1075"/>
      <c r="T31" s="1075"/>
      <c r="U31" s="1075"/>
      <c r="V31" s="1075">
        <v>410</v>
      </c>
      <c r="W31" s="1075"/>
      <c r="X31" s="1075"/>
      <c r="Y31" s="1075"/>
      <c r="Z31" s="1075"/>
      <c r="AA31" s="1075">
        <v>13</v>
      </c>
      <c r="AB31" s="1075"/>
      <c r="AC31" s="1075"/>
      <c r="AD31" s="1075"/>
      <c r="AE31" s="1076"/>
      <c r="AF31" s="1071">
        <v>13</v>
      </c>
      <c r="AG31" s="1072"/>
      <c r="AH31" s="1072"/>
      <c r="AI31" s="1072"/>
      <c r="AJ31" s="1073"/>
      <c r="AK31" s="1016">
        <v>94</v>
      </c>
      <c r="AL31" s="1007"/>
      <c r="AM31" s="1007"/>
      <c r="AN31" s="1007"/>
      <c r="AO31" s="1007"/>
      <c r="AP31" s="1017" t="s">
        <v>586</v>
      </c>
      <c r="AQ31" s="1015"/>
      <c r="AR31" s="1015"/>
      <c r="AS31" s="1015"/>
      <c r="AT31" s="1016"/>
      <c r="AU31" s="1017" t="s">
        <v>586</v>
      </c>
      <c r="AV31" s="1015"/>
      <c r="AW31" s="1015"/>
      <c r="AX31" s="1015"/>
      <c r="AY31" s="1016"/>
      <c r="AZ31" s="1078" t="s">
        <v>586</v>
      </c>
      <c r="BA31" s="1079"/>
      <c r="BB31" s="1079"/>
      <c r="BC31" s="1079"/>
      <c r="BD31" s="1080"/>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403</v>
      </c>
      <c r="R32" s="1075"/>
      <c r="S32" s="1075"/>
      <c r="T32" s="1075"/>
      <c r="U32" s="1075"/>
      <c r="V32" s="1075">
        <v>447</v>
      </c>
      <c r="W32" s="1075"/>
      <c r="X32" s="1075"/>
      <c r="Y32" s="1075"/>
      <c r="Z32" s="1075"/>
      <c r="AA32" s="1075">
        <v>-44</v>
      </c>
      <c r="AB32" s="1075"/>
      <c r="AC32" s="1075"/>
      <c r="AD32" s="1075"/>
      <c r="AE32" s="1076"/>
      <c r="AF32" s="1071">
        <v>595</v>
      </c>
      <c r="AG32" s="1072"/>
      <c r="AH32" s="1072"/>
      <c r="AI32" s="1072"/>
      <c r="AJ32" s="1073"/>
      <c r="AK32" s="1016" t="s">
        <v>586</v>
      </c>
      <c r="AL32" s="1007"/>
      <c r="AM32" s="1007"/>
      <c r="AN32" s="1007"/>
      <c r="AO32" s="1007"/>
      <c r="AP32" s="1007">
        <v>2340</v>
      </c>
      <c r="AQ32" s="1007"/>
      <c r="AR32" s="1007"/>
      <c r="AS32" s="1007"/>
      <c r="AT32" s="1007"/>
      <c r="AU32" s="1007">
        <v>33</v>
      </c>
      <c r="AV32" s="1007"/>
      <c r="AW32" s="1007"/>
      <c r="AX32" s="1007"/>
      <c r="AY32" s="1007"/>
      <c r="AZ32" s="1077" t="s">
        <v>586</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412</v>
      </c>
      <c r="C33" s="1067"/>
      <c r="D33" s="1067"/>
      <c r="E33" s="1067"/>
      <c r="F33" s="1067"/>
      <c r="G33" s="1067"/>
      <c r="H33" s="1067"/>
      <c r="I33" s="1067"/>
      <c r="J33" s="1067"/>
      <c r="K33" s="1067"/>
      <c r="L33" s="1067"/>
      <c r="M33" s="1067"/>
      <c r="N33" s="1067"/>
      <c r="O33" s="1067"/>
      <c r="P33" s="1068"/>
      <c r="Q33" s="1074">
        <v>1363</v>
      </c>
      <c r="R33" s="1075"/>
      <c r="S33" s="1075"/>
      <c r="T33" s="1075"/>
      <c r="U33" s="1075"/>
      <c r="V33" s="1075">
        <v>1306</v>
      </c>
      <c r="W33" s="1075"/>
      <c r="X33" s="1075"/>
      <c r="Y33" s="1075"/>
      <c r="Z33" s="1075"/>
      <c r="AA33" s="1075">
        <v>57</v>
      </c>
      <c r="AB33" s="1075"/>
      <c r="AC33" s="1075"/>
      <c r="AD33" s="1075"/>
      <c r="AE33" s="1076"/>
      <c r="AF33" s="1071">
        <v>40</v>
      </c>
      <c r="AG33" s="1072"/>
      <c r="AH33" s="1072"/>
      <c r="AI33" s="1072"/>
      <c r="AJ33" s="1073"/>
      <c r="AK33" s="1016">
        <v>478</v>
      </c>
      <c r="AL33" s="1007"/>
      <c r="AM33" s="1007"/>
      <c r="AN33" s="1007"/>
      <c r="AO33" s="1007"/>
      <c r="AP33" s="1007">
        <v>5221</v>
      </c>
      <c r="AQ33" s="1007"/>
      <c r="AR33" s="1007"/>
      <c r="AS33" s="1007"/>
      <c r="AT33" s="1007"/>
      <c r="AU33" s="1007">
        <v>5044</v>
      </c>
      <c r="AV33" s="1007"/>
      <c r="AW33" s="1007"/>
      <c r="AX33" s="1007"/>
      <c r="AY33" s="1007"/>
      <c r="AZ33" s="1077" t="s">
        <v>586</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414</v>
      </c>
      <c r="C34" s="1067"/>
      <c r="D34" s="1067"/>
      <c r="E34" s="1067"/>
      <c r="F34" s="1067"/>
      <c r="G34" s="1067"/>
      <c r="H34" s="1067"/>
      <c r="I34" s="1067"/>
      <c r="J34" s="1067"/>
      <c r="K34" s="1067"/>
      <c r="L34" s="1067"/>
      <c r="M34" s="1067"/>
      <c r="N34" s="1067"/>
      <c r="O34" s="1067"/>
      <c r="P34" s="1068"/>
      <c r="Q34" s="1074">
        <v>38</v>
      </c>
      <c r="R34" s="1075"/>
      <c r="S34" s="1075"/>
      <c r="T34" s="1075"/>
      <c r="U34" s="1075"/>
      <c r="V34" s="1075">
        <v>36</v>
      </c>
      <c r="W34" s="1075"/>
      <c r="X34" s="1075"/>
      <c r="Y34" s="1075"/>
      <c r="Z34" s="1075"/>
      <c r="AA34" s="1075">
        <v>2</v>
      </c>
      <c r="AB34" s="1075"/>
      <c r="AC34" s="1075"/>
      <c r="AD34" s="1075"/>
      <c r="AE34" s="1076"/>
      <c r="AF34" s="1071">
        <v>2</v>
      </c>
      <c r="AG34" s="1072"/>
      <c r="AH34" s="1072"/>
      <c r="AI34" s="1072"/>
      <c r="AJ34" s="1073"/>
      <c r="AK34" s="1016">
        <v>26</v>
      </c>
      <c r="AL34" s="1007"/>
      <c r="AM34" s="1007"/>
      <c r="AN34" s="1007"/>
      <c r="AO34" s="1007"/>
      <c r="AP34" s="1007">
        <v>43</v>
      </c>
      <c r="AQ34" s="1007"/>
      <c r="AR34" s="1007"/>
      <c r="AS34" s="1007"/>
      <c r="AT34" s="1007"/>
      <c r="AU34" s="1007">
        <v>43</v>
      </c>
      <c r="AV34" s="1007"/>
      <c r="AW34" s="1007"/>
      <c r="AX34" s="1007"/>
      <c r="AY34" s="1007"/>
      <c r="AZ34" s="1077" t="s">
        <v>586</v>
      </c>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415</v>
      </c>
      <c r="C35" s="1067"/>
      <c r="D35" s="1067"/>
      <c r="E35" s="1067"/>
      <c r="F35" s="1067"/>
      <c r="G35" s="1067"/>
      <c r="H35" s="1067"/>
      <c r="I35" s="1067"/>
      <c r="J35" s="1067"/>
      <c r="K35" s="1067"/>
      <c r="L35" s="1067"/>
      <c r="M35" s="1067"/>
      <c r="N35" s="1067"/>
      <c r="O35" s="1067"/>
      <c r="P35" s="1068"/>
      <c r="Q35" s="1074">
        <v>123</v>
      </c>
      <c r="R35" s="1075"/>
      <c r="S35" s="1075"/>
      <c r="T35" s="1075"/>
      <c r="U35" s="1075"/>
      <c r="V35" s="1075">
        <v>42</v>
      </c>
      <c r="W35" s="1075"/>
      <c r="X35" s="1075"/>
      <c r="Y35" s="1075"/>
      <c r="Z35" s="1075"/>
      <c r="AA35" s="1075">
        <v>81</v>
      </c>
      <c r="AB35" s="1075"/>
      <c r="AC35" s="1075"/>
      <c r="AD35" s="1075"/>
      <c r="AE35" s="1076"/>
      <c r="AF35" s="1071">
        <v>81</v>
      </c>
      <c r="AG35" s="1072"/>
      <c r="AH35" s="1072"/>
      <c r="AI35" s="1072"/>
      <c r="AJ35" s="1073"/>
      <c r="AK35" s="1016">
        <v>78</v>
      </c>
      <c r="AL35" s="1007"/>
      <c r="AM35" s="1007"/>
      <c r="AN35" s="1007"/>
      <c r="AO35" s="1007"/>
      <c r="AP35" s="1007" t="s">
        <v>586</v>
      </c>
      <c r="AQ35" s="1007"/>
      <c r="AR35" s="1007"/>
      <c r="AS35" s="1007"/>
      <c r="AT35" s="1007"/>
      <c r="AU35" s="1007" t="s">
        <v>585</v>
      </c>
      <c r="AV35" s="1007"/>
      <c r="AW35" s="1007"/>
      <c r="AX35" s="1007"/>
      <c r="AY35" s="1007"/>
      <c r="AZ35" s="1077" t="s">
        <v>586</v>
      </c>
      <c r="BA35" s="1077"/>
      <c r="BB35" s="1077"/>
      <c r="BC35" s="1077"/>
      <c r="BD35" s="1077"/>
      <c r="BE35" s="1008" t="s">
        <v>603</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1268</v>
      </c>
      <c r="AG63" s="995"/>
      <c r="AH63" s="995"/>
      <c r="AI63" s="995"/>
      <c r="AJ63" s="1058"/>
      <c r="AK63" s="1059"/>
      <c r="AL63" s="999"/>
      <c r="AM63" s="999"/>
      <c r="AN63" s="999"/>
      <c r="AO63" s="999"/>
      <c r="AP63" s="995">
        <v>7604</v>
      </c>
      <c r="AQ63" s="995"/>
      <c r="AR63" s="995"/>
      <c r="AS63" s="995"/>
      <c r="AT63" s="995"/>
      <c r="AU63" s="995">
        <v>5120</v>
      </c>
      <c r="AV63" s="995"/>
      <c r="AW63" s="995"/>
      <c r="AX63" s="995"/>
      <c r="AY63" s="995"/>
      <c r="AZ63" s="1053"/>
      <c r="BA63" s="1053"/>
      <c r="BB63" s="1053"/>
      <c r="BC63" s="1053"/>
      <c r="BD63" s="1053"/>
      <c r="BE63" s="996"/>
      <c r="BF63" s="996"/>
      <c r="BG63" s="996"/>
      <c r="BH63" s="996"/>
      <c r="BI63" s="997"/>
      <c r="BJ63" s="1054" t="s">
        <v>176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398</v>
      </c>
      <c r="R66" s="1038"/>
      <c r="S66" s="1038"/>
      <c r="T66" s="1038"/>
      <c r="U66" s="1039"/>
      <c r="V66" s="1037" t="s">
        <v>399</v>
      </c>
      <c r="W66" s="1038"/>
      <c r="X66" s="1038"/>
      <c r="Y66" s="1038"/>
      <c r="Z66" s="1039"/>
      <c r="AA66" s="1037" t="s">
        <v>420</v>
      </c>
      <c r="AB66" s="1038"/>
      <c r="AC66" s="1038"/>
      <c r="AD66" s="1038"/>
      <c r="AE66" s="1039"/>
      <c r="AF66" s="1043" t="s">
        <v>421</v>
      </c>
      <c r="AG66" s="1044"/>
      <c r="AH66" s="1044"/>
      <c r="AI66" s="1044"/>
      <c r="AJ66" s="1045"/>
      <c r="AK66" s="1037" t="s">
        <v>422</v>
      </c>
      <c r="AL66" s="1032"/>
      <c r="AM66" s="1032"/>
      <c r="AN66" s="1032"/>
      <c r="AO66" s="1033"/>
      <c r="AP66" s="1037" t="s">
        <v>423</v>
      </c>
      <c r="AQ66" s="1038"/>
      <c r="AR66" s="1038"/>
      <c r="AS66" s="1038"/>
      <c r="AT66" s="1039"/>
      <c r="AU66" s="1037" t="s">
        <v>424</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587</v>
      </c>
      <c r="C68" s="1022"/>
      <c r="D68" s="1022"/>
      <c r="E68" s="1022"/>
      <c r="F68" s="1022"/>
      <c r="G68" s="1022"/>
      <c r="H68" s="1022"/>
      <c r="I68" s="1022"/>
      <c r="J68" s="1022"/>
      <c r="K68" s="1022"/>
      <c r="L68" s="1022"/>
      <c r="M68" s="1022"/>
      <c r="N68" s="1022"/>
      <c r="O68" s="1022"/>
      <c r="P68" s="1023"/>
      <c r="Q68" s="1024">
        <v>547</v>
      </c>
      <c r="R68" s="1018"/>
      <c r="S68" s="1018"/>
      <c r="T68" s="1018"/>
      <c r="U68" s="1018"/>
      <c r="V68" s="1018">
        <v>483</v>
      </c>
      <c r="W68" s="1018"/>
      <c r="X68" s="1018"/>
      <c r="Y68" s="1018"/>
      <c r="Z68" s="1018"/>
      <c r="AA68" s="1018">
        <v>64</v>
      </c>
      <c r="AB68" s="1018"/>
      <c r="AC68" s="1018"/>
      <c r="AD68" s="1018"/>
      <c r="AE68" s="1018"/>
      <c r="AF68" s="1018">
        <v>64</v>
      </c>
      <c r="AG68" s="1018"/>
      <c r="AH68" s="1018"/>
      <c r="AI68" s="1018"/>
      <c r="AJ68" s="1018"/>
      <c r="AK68" s="1018"/>
      <c r="AL68" s="1018"/>
      <c r="AM68" s="1018"/>
      <c r="AN68" s="1018"/>
      <c r="AO68" s="1018"/>
      <c r="AP68" s="1018" t="s">
        <v>586</v>
      </c>
      <c r="AQ68" s="1018"/>
      <c r="AR68" s="1018"/>
      <c r="AS68" s="1018"/>
      <c r="AT68" s="1018"/>
      <c r="AU68" s="1018" t="s">
        <v>595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588</v>
      </c>
      <c r="C69" s="1011"/>
      <c r="D69" s="1011"/>
      <c r="E69" s="1011"/>
      <c r="F69" s="1011"/>
      <c r="G69" s="1011"/>
      <c r="H69" s="1011"/>
      <c r="I69" s="1011"/>
      <c r="J69" s="1011"/>
      <c r="K69" s="1011"/>
      <c r="L69" s="1011"/>
      <c r="M69" s="1011"/>
      <c r="N69" s="1011"/>
      <c r="O69" s="1011"/>
      <c r="P69" s="1012"/>
      <c r="Q69" s="1013">
        <v>61</v>
      </c>
      <c r="R69" s="1007"/>
      <c r="S69" s="1007"/>
      <c r="T69" s="1007"/>
      <c r="U69" s="1007"/>
      <c r="V69" s="1007">
        <v>56</v>
      </c>
      <c r="W69" s="1007"/>
      <c r="X69" s="1007"/>
      <c r="Y69" s="1007"/>
      <c r="Z69" s="1007"/>
      <c r="AA69" s="1007">
        <v>5</v>
      </c>
      <c r="AB69" s="1007"/>
      <c r="AC69" s="1007"/>
      <c r="AD69" s="1007"/>
      <c r="AE69" s="1007"/>
      <c r="AF69" s="1007">
        <v>5</v>
      </c>
      <c r="AG69" s="1007"/>
      <c r="AH69" s="1007"/>
      <c r="AI69" s="1007"/>
      <c r="AJ69" s="1007"/>
      <c r="AK69" s="1007"/>
      <c r="AL69" s="1007"/>
      <c r="AM69" s="1007"/>
      <c r="AN69" s="1007"/>
      <c r="AO69" s="1007"/>
      <c r="AP69" s="1007" t="s">
        <v>586</v>
      </c>
      <c r="AQ69" s="1007"/>
      <c r="AR69" s="1007"/>
      <c r="AS69" s="1007"/>
      <c r="AT69" s="1007"/>
      <c r="AU69" s="1007" t="s">
        <v>595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589</v>
      </c>
      <c r="C70" s="1011"/>
      <c r="D70" s="1011"/>
      <c r="E70" s="1011"/>
      <c r="F70" s="1011"/>
      <c r="G70" s="1011"/>
      <c r="H70" s="1011"/>
      <c r="I70" s="1011"/>
      <c r="J70" s="1011"/>
      <c r="K70" s="1011"/>
      <c r="L70" s="1011"/>
      <c r="M70" s="1011"/>
      <c r="N70" s="1011"/>
      <c r="O70" s="1011"/>
      <c r="P70" s="1012"/>
      <c r="Q70" s="1013">
        <v>6958</v>
      </c>
      <c r="R70" s="1007"/>
      <c r="S70" s="1007"/>
      <c r="T70" s="1007"/>
      <c r="U70" s="1007"/>
      <c r="V70" s="1007">
        <v>6929</v>
      </c>
      <c r="W70" s="1007"/>
      <c r="X70" s="1007"/>
      <c r="Y70" s="1007"/>
      <c r="Z70" s="1007"/>
      <c r="AA70" s="1007">
        <v>29</v>
      </c>
      <c r="AB70" s="1007"/>
      <c r="AC70" s="1007"/>
      <c r="AD70" s="1007"/>
      <c r="AE70" s="1007"/>
      <c r="AF70" s="1007">
        <v>29</v>
      </c>
      <c r="AG70" s="1007"/>
      <c r="AH70" s="1007"/>
      <c r="AI70" s="1007"/>
      <c r="AJ70" s="1007"/>
      <c r="AK70" s="1007">
        <v>90000</v>
      </c>
      <c r="AL70" s="1007"/>
      <c r="AM70" s="1007"/>
      <c r="AN70" s="1007"/>
      <c r="AO70" s="1007"/>
      <c r="AP70" s="1007" t="s">
        <v>586</v>
      </c>
      <c r="AQ70" s="1007"/>
      <c r="AR70" s="1007"/>
      <c r="AS70" s="1007"/>
      <c r="AT70" s="1007"/>
      <c r="AU70" s="1007" t="s">
        <v>595</v>
      </c>
      <c r="AV70" s="1007"/>
      <c r="AW70" s="1007"/>
      <c r="AX70" s="1007"/>
      <c r="AY70" s="1007"/>
      <c r="AZ70" s="1008" t="s">
        <v>594</v>
      </c>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590</v>
      </c>
      <c r="C71" s="1011"/>
      <c r="D71" s="1011"/>
      <c r="E71" s="1011"/>
      <c r="F71" s="1011"/>
      <c r="G71" s="1011"/>
      <c r="H71" s="1011"/>
      <c r="I71" s="1011"/>
      <c r="J71" s="1011"/>
      <c r="K71" s="1011"/>
      <c r="L71" s="1011"/>
      <c r="M71" s="1011"/>
      <c r="N71" s="1011"/>
      <c r="O71" s="1011"/>
      <c r="P71" s="1012"/>
      <c r="Q71" s="1013">
        <v>739</v>
      </c>
      <c r="R71" s="1007"/>
      <c r="S71" s="1007"/>
      <c r="T71" s="1007"/>
      <c r="U71" s="1007"/>
      <c r="V71" s="1007">
        <v>695</v>
      </c>
      <c r="W71" s="1007"/>
      <c r="X71" s="1007"/>
      <c r="Y71" s="1007"/>
      <c r="Z71" s="1007"/>
      <c r="AA71" s="1007">
        <v>44</v>
      </c>
      <c r="AB71" s="1007"/>
      <c r="AC71" s="1007"/>
      <c r="AD71" s="1007"/>
      <c r="AE71" s="1007"/>
      <c r="AF71" s="1007">
        <v>44</v>
      </c>
      <c r="AG71" s="1007"/>
      <c r="AH71" s="1007"/>
      <c r="AI71" s="1007"/>
      <c r="AJ71" s="1007"/>
      <c r="AK71" s="1007">
        <v>40000</v>
      </c>
      <c r="AL71" s="1007"/>
      <c r="AM71" s="1007"/>
      <c r="AN71" s="1007"/>
      <c r="AO71" s="1007"/>
      <c r="AP71" s="1007">
        <v>393</v>
      </c>
      <c r="AQ71" s="1007"/>
      <c r="AR71" s="1007"/>
      <c r="AS71" s="1007"/>
      <c r="AT71" s="1007"/>
      <c r="AU71" s="1007" t="s">
        <v>595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591</v>
      </c>
      <c r="C72" s="1011"/>
      <c r="D72" s="1011"/>
      <c r="E72" s="1011"/>
      <c r="F72" s="1011"/>
      <c r="G72" s="1011"/>
      <c r="H72" s="1011"/>
      <c r="I72" s="1011"/>
      <c r="J72" s="1011"/>
      <c r="K72" s="1011"/>
      <c r="L72" s="1011"/>
      <c r="M72" s="1011"/>
      <c r="N72" s="1011"/>
      <c r="O72" s="1011"/>
      <c r="P72" s="1012"/>
      <c r="Q72" s="1013">
        <v>576</v>
      </c>
      <c r="R72" s="1007"/>
      <c r="S72" s="1007"/>
      <c r="T72" s="1007"/>
      <c r="U72" s="1007"/>
      <c r="V72" s="1007">
        <v>502</v>
      </c>
      <c r="W72" s="1007"/>
      <c r="X72" s="1007"/>
      <c r="Y72" s="1007"/>
      <c r="Z72" s="1007"/>
      <c r="AA72" s="1007">
        <v>74</v>
      </c>
      <c r="AB72" s="1007"/>
      <c r="AC72" s="1007"/>
      <c r="AD72" s="1007"/>
      <c r="AE72" s="1007"/>
      <c r="AF72" s="1007">
        <v>74</v>
      </c>
      <c r="AG72" s="1007"/>
      <c r="AH72" s="1007"/>
      <c r="AI72" s="1007"/>
      <c r="AJ72" s="1007"/>
      <c r="AK72" s="1007" t="s">
        <v>595</v>
      </c>
      <c r="AL72" s="1007"/>
      <c r="AM72" s="1007"/>
      <c r="AN72" s="1007"/>
      <c r="AO72" s="1007"/>
      <c r="AP72" s="1007">
        <v>2</v>
      </c>
      <c r="AQ72" s="1007"/>
      <c r="AR72" s="1007"/>
      <c r="AS72" s="1007"/>
      <c r="AT72" s="1007"/>
      <c r="AU72" s="1007" t="s">
        <v>595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592</v>
      </c>
      <c r="C73" s="1011"/>
      <c r="D73" s="1011"/>
      <c r="E73" s="1011"/>
      <c r="F73" s="1011"/>
      <c r="G73" s="1011"/>
      <c r="H73" s="1011"/>
      <c r="I73" s="1011"/>
      <c r="J73" s="1011"/>
      <c r="K73" s="1011"/>
      <c r="L73" s="1011"/>
      <c r="M73" s="1011"/>
      <c r="N73" s="1011"/>
      <c r="O73" s="1011"/>
      <c r="P73" s="1012"/>
      <c r="Q73" s="1013">
        <v>267</v>
      </c>
      <c r="R73" s="1007"/>
      <c r="S73" s="1007"/>
      <c r="T73" s="1007"/>
      <c r="U73" s="1007"/>
      <c r="V73" s="1007">
        <v>235</v>
      </c>
      <c r="W73" s="1007"/>
      <c r="X73" s="1007"/>
      <c r="Y73" s="1007"/>
      <c r="Z73" s="1007"/>
      <c r="AA73" s="1007">
        <v>32</v>
      </c>
      <c r="AB73" s="1007"/>
      <c r="AC73" s="1007"/>
      <c r="AD73" s="1007"/>
      <c r="AE73" s="1007"/>
      <c r="AF73" s="1007">
        <v>32</v>
      </c>
      <c r="AG73" s="1007"/>
      <c r="AH73" s="1007"/>
      <c r="AI73" s="1007"/>
      <c r="AJ73" s="1007"/>
      <c r="AK73" s="1007" t="s">
        <v>595</v>
      </c>
      <c r="AL73" s="1007"/>
      <c r="AM73" s="1007"/>
      <c r="AN73" s="1007"/>
      <c r="AO73" s="1007"/>
      <c r="AP73" s="1007" t="s">
        <v>586</v>
      </c>
      <c r="AQ73" s="1007"/>
      <c r="AR73" s="1007"/>
      <c r="AS73" s="1007"/>
      <c r="AT73" s="1007"/>
      <c r="AU73" s="1007" t="s">
        <v>595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593</v>
      </c>
      <c r="C74" s="1011"/>
      <c r="D74" s="1011"/>
      <c r="E74" s="1011"/>
      <c r="F74" s="1011"/>
      <c r="G74" s="1011"/>
      <c r="H74" s="1011"/>
      <c r="I74" s="1011"/>
      <c r="J74" s="1011"/>
      <c r="K74" s="1011"/>
      <c r="L74" s="1011"/>
      <c r="M74" s="1011"/>
      <c r="N74" s="1011"/>
      <c r="O74" s="1011"/>
      <c r="P74" s="1012"/>
      <c r="Q74" s="1013">
        <v>279696</v>
      </c>
      <c r="R74" s="1007"/>
      <c r="S74" s="1007"/>
      <c r="T74" s="1007"/>
      <c r="U74" s="1007"/>
      <c r="V74" s="1007">
        <v>267445</v>
      </c>
      <c r="W74" s="1007"/>
      <c r="X74" s="1007"/>
      <c r="Y74" s="1007"/>
      <c r="Z74" s="1007"/>
      <c r="AA74" s="1007">
        <v>12251</v>
      </c>
      <c r="AB74" s="1007"/>
      <c r="AC74" s="1007"/>
      <c r="AD74" s="1007"/>
      <c r="AE74" s="1007"/>
      <c r="AF74" s="1007">
        <v>12251</v>
      </c>
      <c r="AG74" s="1007"/>
      <c r="AH74" s="1007"/>
      <c r="AI74" s="1007"/>
      <c r="AJ74" s="1007"/>
      <c r="AK74" s="1007" t="s">
        <v>595</v>
      </c>
      <c r="AL74" s="1007"/>
      <c r="AM74" s="1007"/>
      <c r="AN74" s="1007"/>
      <c r="AO74" s="1007"/>
      <c r="AP74" s="1007" t="s">
        <v>586</v>
      </c>
      <c r="AQ74" s="1007"/>
      <c r="AR74" s="1007"/>
      <c r="AS74" s="1007"/>
      <c r="AT74" s="1007"/>
      <c r="AU74" s="1007" t="s">
        <v>595</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12499</v>
      </c>
      <c r="AG88" s="995"/>
      <c r="AH88" s="995"/>
      <c r="AI88" s="995"/>
      <c r="AJ88" s="995"/>
      <c r="AK88" s="999"/>
      <c r="AL88" s="999"/>
      <c r="AM88" s="999"/>
      <c r="AN88" s="999"/>
      <c r="AO88" s="999"/>
      <c r="AP88" s="995">
        <v>395</v>
      </c>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t="s">
        <v>604</v>
      </c>
      <c r="CX102" s="989"/>
      <c r="CY102" s="989"/>
      <c r="CZ102" s="989"/>
      <c r="DA102" s="990"/>
      <c r="DB102" s="988" t="s">
        <v>604</v>
      </c>
      <c r="DC102" s="989"/>
      <c r="DD102" s="989"/>
      <c r="DE102" s="989"/>
      <c r="DF102" s="990"/>
      <c r="DG102" s="988" t="s">
        <v>604</v>
      </c>
      <c r="DH102" s="989"/>
      <c r="DI102" s="989"/>
      <c r="DJ102" s="989"/>
      <c r="DK102" s="990"/>
      <c r="DL102" s="988" t="s">
        <v>604</v>
      </c>
      <c r="DM102" s="989"/>
      <c r="DN102" s="989"/>
      <c r="DO102" s="989"/>
      <c r="DP102" s="990"/>
      <c r="DQ102" s="988" t="s">
        <v>604</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311</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311</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311</v>
      </c>
      <c r="DR109" s="932"/>
      <c r="DS109" s="932"/>
      <c r="DT109" s="932"/>
      <c r="DU109" s="933"/>
      <c r="DV109" s="934" t="s">
        <v>436</v>
      </c>
      <c r="DW109" s="932"/>
      <c r="DX109" s="932"/>
      <c r="DY109" s="932"/>
      <c r="DZ109" s="965"/>
    </row>
    <row r="110" spans="1:131" s="230" customFormat="1" ht="26.25" customHeight="1" x14ac:dyDescent="0.15">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394721</v>
      </c>
      <c r="AB110" s="925"/>
      <c r="AC110" s="925"/>
      <c r="AD110" s="925"/>
      <c r="AE110" s="926"/>
      <c r="AF110" s="927">
        <v>458161</v>
      </c>
      <c r="AG110" s="925"/>
      <c r="AH110" s="925"/>
      <c r="AI110" s="925"/>
      <c r="AJ110" s="926"/>
      <c r="AK110" s="927">
        <v>552044</v>
      </c>
      <c r="AL110" s="925"/>
      <c r="AM110" s="925"/>
      <c r="AN110" s="925"/>
      <c r="AO110" s="926"/>
      <c r="AP110" s="928">
        <v>9.4</v>
      </c>
      <c r="AQ110" s="929"/>
      <c r="AR110" s="929"/>
      <c r="AS110" s="929"/>
      <c r="AT110" s="930"/>
      <c r="AU110" s="966" t="s">
        <v>74</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8023058</v>
      </c>
      <c r="BR110" s="878"/>
      <c r="BS110" s="878"/>
      <c r="BT110" s="878"/>
      <c r="BU110" s="878"/>
      <c r="BV110" s="878">
        <v>8171301</v>
      </c>
      <c r="BW110" s="878"/>
      <c r="BX110" s="878"/>
      <c r="BY110" s="878"/>
      <c r="BZ110" s="878"/>
      <c r="CA110" s="878">
        <v>8252743</v>
      </c>
      <c r="CB110" s="878"/>
      <c r="CC110" s="878"/>
      <c r="CD110" s="878"/>
      <c r="CE110" s="878"/>
      <c r="CF110" s="902">
        <v>140.4</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176</v>
      </c>
      <c r="DH110" s="878"/>
      <c r="DI110" s="878"/>
      <c r="DJ110" s="878"/>
      <c r="DK110" s="878"/>
      <c r="DL110" s="878" t="s">
        <v>442</v>
      </c>
      <c r="DM110" s="878"/>
      <c r="DN110" s="878"/>
      <c r="DO110" s="878"/>
      <c r="DP110" s="878"/>
      <c r="DQ110" s="878" t="s">
        <v>443</v>
      </c>
      <c r="DR110" s="878"/>
      <c r="DS110" s="878"/>
      <c r="DT110" s="878"/>
      <c r="DU110" s="878"/>
      <c r="DV110" s="879" t="s">
        <v>442</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176</v>
      </c>
      <c r="AB111" s="955"/>
      <c r="AC111" s="955"/>
      <c r="AD111" s="955"/>
      <c r="AE111" s="956"/>
      <c r="AF111" s="957" t="s">
        <v>445</v>
      </c>
      <c r="AG111" s="955"/>
      <c r="AH111" s="955"/>
      <c r="AI111" s="955"/>
      <c r="AJ111" s="956"/>
      <c r="AK111" s="957" t="s">
        <v>446</v>
      </c>
      <c r="AL111" s="955"/>
      <c r="AM111" s="955"/>
      <c r="AN111" s="955"/>
      <c r="AO111" s="956"/>
      <c r="AP111" s="958" t="s">
        <v>442</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t="s">
        <v>176</v>
      </c>
      <c r="BR111" s="853"/>
      <c r="BS111" s="853"/>
      <c r="BT111" s="853"/>
      <c r="BU111" s="853"/>
      <c r="BV111" s="853" t="s">
        <v>176</v>
      </c>
      <c r="BW111" s="853"/>
      <c r="BX111" s="853"/>
      <c r="BY111" s="853"/>
      <c r="BZ111" s="853"/>
      <c r="CA111" s="853" t="s">
        <v>176</v>
      </c>
      <c r="CB111" s="853"/>
      <c r="CC111" s="853"/>
      <c r="CD111" s="853"/>
      <c r="CE111" s="853"/>
      <c r="CF111" s="911" t="s">
        <v>445</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442</v>
      </c>
      <c r="DH111" s="853"/>
      <c r="DI111" s="853"/>
      <c r="DJ111" s="853"/>
      <c r="DK111" s="853"/>
      <c r="DL111" s="853" t="s">
        <v>445</v>
      </c>
      <c r="DM111" s="853"/>
      <c r="DN111" s="853"/>
      <c r="DO111" s="853"/>
      <c r="DP111" s="853"/>
      <c r="DQ111" s="853" t="s">
        <v>176</v>
      </c>
      <c r="DR111" s="853"/>
      <c r="DS111" s="853"/>
      <c r="DT111" s="853"/>
      <c r="DU111" s="853"/>
      <c r="DV111" s="830" t="s">
        <v>443</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176</v>
      </c>
      <c r="AB112" s="816"/>
      <c r="AC112" s="816"/>
      <c r="AD112" s="816"/>
      <c r="AE112" s="817"/>
      <c r="AF112" s="818" t="s">
        <v>442</v>
      </c>
      <c r="AG112" s="816"/>
      <c r="AH112" s="816"/>
      <c r="AI112" s="816"/>
      <c r="AJ112" s="817"/>
      <c r="AK112" s="818" t="s">
        <v>442</v>
      </c>
      <c r="AL112" s="816"/>
      <c r="AM112" s="816"/>
      <c r="AN112" s="816"/>
      <c r="AO112" s="817"/>
      <c r="AP112" s="860" t="s">
        <v>445</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5088920</v>
      </c>
      <c r="BR112" s="853"/>
      <c r="BS112" s="853"/>
      <c r="BT112" s="853"/>
      <c r="BU112" s="853"/>
      <c r="BV112" s="853">
        <v>5028594</v>
      </c>
      <c r="BW112" s="853"/>
      <c r="BX112" s="853"/>
      <c r="BY112" s="853"/>
      <c r="BZ112" s="853"/>
      <c r="CA112" s="853">
        <v>5119729</v>
      </c>
      <c r="CB112" s="853"/>
      <c r="CC112" s="853"/>
      <c r="CD112" s="853"/>
      <c r="CE112" s="853"/>
      <c r="CF112" s="911">
        <v>87.1</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442</v>
      </c>
      <c r="DH112" s="853"/>
      <c r="DI112" s="853"/>
      <c r="DJ112" s="853"/>
      <c r="DK112" s="853"/>
      <c r="DL112" s="853" t="s">
        <v>176</v>
      </c>
      <c r="DM112" s="853"/>
      <c r="DN112" s="853"/>
      <c r="DO112" s="853"/>
      <c r="DP112" s="853"/>
      <c r="DQ112" s="853" t="s">
        <v>442</v>
      </c>
      <c r="DR112" s="853"/>
      <c r="DS112" s="853"/>
      <c r="DT112" s="853"/>
      <c r="DU112" s="853"/>
      <c r="DV112" s="830" t="s">
        <v>442</v>
      </c>
      <c r="DW112" s="830"/>
      <c r="DX112" s="830"/>
      <c r="DY112" s="830"/>
      <c r="DZ112" s="831"/>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387143</v>
      </c>
      <c r="AB113" s="955"/>
      <c r="AC113" s="955"/>
      <c r="AD113" s="955"/>
      <c r="AE113" s="956"/>
      <c r="AF113" s="957">
        <v>397090</v>
      </c>
      <c r="AG113" s="955"/>
      <c r="AH113" s="955"/>
      <c r="AI113" s="955"/>
      <c r="AJ113" s="956"/>
      <c r="AK113" s="957">
        <v>433264</v>
      </c>
      <c r="AL113" s="955"/>
      <c r="AM113" s="955"/>
      <c r="AN113" s="955"/>
      <c r="AO113" s="956"/>
      <c r="AP113" s="958">
        <v>7.4</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107364</v>
      </c>
      <c r="BR113" s="853"/>
      <c r="BS113" s="853"/>
      <c r="BT113" s="853"/>
      <c r="BU113" s="853"/>
      <c r="BV113" s="853">
        <v>222330</v>
      </c>
      <c r="BW113" s="853"/>
      <c r="BX113" s="853"/>
      <c r="BY113" s="853"/>
      <c r="BZ113" s="853"/>
      <c r="CA113" s="853">
        <v>286373</v>
      </c>
      <c r="CB113" s="853"/>
      <c r="CC113" s="853"/>
      <c r="CD113" s="853"/>
      <c r="CE113" s="853"/>
      <c r="CF113" s="911">
        <v>4.9000000000000004</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445</v>
      </c>
      <c r="DH113" s="816"/>
      <c r="DI113" s="816"/>
      <c r="DJ113" s="816"/>
      <c r="DK113" s="817"/>
      <c r="DL113" s="818" t="s">
        <v>176</v>
      </c>
      <c r="DM113" s="816"/>
      <c r="DN113" s="816"/>
      <c r="DO113" s="816"/>
      <c r="DP113" s="817"/>
      <c r="DQ113" s="818" t="s">
        <v>176</v>
      </c>
      <c r="DR113" s="816"/>
      <c r="DS113" s="816"/>
      <c r="DT113" s="816"/>
      <c r="DU113" s="817"/>
      <c r="DV113" s="860" t="s">
        <v>442</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24990</v>
      </c>
      <c r="AB114" s="816"/>
      <c r="AC114" s="816"/>
      <c r="AD114" s="816"/>
      <c r="AE114" s="817"/>
      <c r="AF114" s="818">
        <v>25115</v>
      </c>
      <c r="AG114" s="816"/>
      <c r="AH114" s="816"/>
      <c r="AI114" s="816"/>
      <c r="AJ114" s="817"/>
      <c r="AK114" s="818">
        <v>24514</v>
      </c>
      <c r="AL114" s="816"/>
      <c r="AM114" s="816"/>
      <c r="AN114" s="816"/>
      <c r="AO114" s="817"/>
      <c r="AP114" s="860">
        <v>0.4</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1253408</v>
      </c>
      <c r="BR114" s="853"/>
      <c r="BS114" s="853"/>
      <c r="BT114" s="853"/>
      <c r="BU114" s="853"/>
      <c r="BV114" s="853">
        <v>1258445</v>
      </c>
      <c r="BW114" s="853"/>
      <c r="BX114" s="853"/>
      <c r="BY114" s="853"/>
      <c r="BZ114" s="853"/>
      <c r="CA114" s="853">
        <v>1248717</v>
      </c>
      <c r="CB114" s="853"/>
      <c r="CC114" s="853"/>
      <c r="CD114" s="853"/>
      <c r="CE114" s="853"/>
      <c r="CF114" s="911">
        <v>21.2</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176</v>
      </c>
      <c r="DH114" s="816"/>
      <c r="DI114" s="816"/>
      <c r="DJ114" s="816"/>
      <c r="DK114" s="817"/>
      <c r="DL114" s="818" t="s">
        <v>176</v>
      </c>
      <c r="DM114" s="816"/>
      <c r="DN114" s="816"/>
      <c r="DO114" s="816"/>
      <c r="DP114" s="817"/>
      <c r="DQ114" s="818" t="s">
        <v>176</v>
      </c>
      <c r="DR114" s="816"/>
      <c r="DS114" s="816"/>
      <c r="DT114" s="816"/>
      <c r="DU114" s="817"/>
      <c r="DV114" s="860" t="s">
        <v>442</v>
      </c>
      <c r="DW114" s="861"/>
      <c r="DX114" s="861"/>
      <c r="DY114" s="861"/>
      <c r="DZ114" s="862"/>
    </row>
    <row r="115" spans="1:130" s="230"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176</v>
      </c>
      <c r="AB115" s="955"/>
      <c r="AC115" s="955"/>
      <c r="AD115" s="955"/>
      <c r="AE115" s="956"/>
      <c r="AF115" s="957" t="s">
        <v>445</v>
      </c>
      <c r="AG115" s="955"/>
      <c r="AH115" s="955"/>
      <c r="AI115" s="955"/>
      <c r="AJ115" s="956"/>
      <c r="AK115" s="957" t="s">
        <v>176</v>
      </c>
      <c r="AL115" s="955"/>
      <c r="AM115" s="955"/>
      <c r="AN115" s="955"/>
      <c r="AO115" s="956"/>
      <c r="AP115" s="958" t="s">
        <v>445</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t="s">
        <v>176</v>
      </c>
      <c r="BR115" s="853"/>
      <c r="BS115" s="853"/>
      <c r="BT115" s="853"/>
      <c r="BU115" s="853"/>
      <c r="BV115" s="853" t="s">
        <v>442</v>
      </c>
      <c r="BW115" s="853"/>
      <c r="BX115" s="853"/>
      <c r="BY115" s="853"/>
      <c r="BZ115" s="853"/>
      <c r="CA115" s="853" t="s">
        <v>445</v>
      </c>
      <c r="CB115" s="853"/>
      <c r="CC115" s="853"/>
      <c r="CD115" s="853"/>
      <c r="CE115" s="853"/>
      <c r="CF115" s="911" t="s">
        <v>442</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443</v>
      </c>
      <c r="DH115" s="816"/>
      <c r="DI115" s="816"/>
      <c r="DJ115" s="816"/>
      <c r="DK115" s="817"/>
      <c r="DL115" s="818" t="s">
        <v>176</v>
      </c>
      <c r="DM115" s="816"/>
      <c r="DN115" s="816"/>
      <c r="DO115" s="816"/>
      <c r="DP115" s="817"/>
      <c r="DQ115" s="818" t="s">
        <v>176</v>
      </c>
      <c r="DR115" s="816"/>
      <c r="DS115" s="816"/>
      <c r="DT115" s="816"/>
      <c r="DU115" s="817"/>
      <c r="DV115" s="860" t="s">
        <v>176</v>
      </c>
      <c r="DW115" s="861"/>
      <c r="DX115" s="861"/>
      <c r="DY115" s="861"/>
      <c r="DZ115" s="862"/>
    </row>
    <row r="116" spans="1:130" s="230"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446</v>
      </c>
      <c r="AB116" s="816"/>
      <c r="AC116" s="816"/>
      <c r="AD116" s="816"/>
      <c r="AE116" s="817"/>
      <c r="AF116" s="818" t="s">
        <v>176</v>
      </c>
      <c r="AG116" s="816"/>
      <c r="AH116" s="816"/>
      <c r="AI116" s="816"/>
      <c r="AJ116" s="817"/>
      <c r="AK116" s="818" t="s">
        <v>445</v>
      </c>
      <c r="AL116" s="816"/>
      <c r="AM116" s="816"/>
      <c r="AN116" s="816"/>
      <c r="AO116" s="817"/>
      <c r="AP116" s="860" t="s">
        <v>445</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445</v>
      </c>
      <c r="BR116" s="853"/>
      <c r="BS116" s="853"/>
      <c r="BT116" s="853"/>
      <c r="BU116" s="853"/>
      <c r="BV116" s="853" t="s">
        <v>445</v>
      </c>
      <c r="BW116" s="853"/>
      <c r="BX116" s="853"/>
      <c r="BY116" s="853"/>
      <c r="BZ116" s="853"/>
      <c r="CA116" s="853" t="s">
        <v>442</v>
      </c>
      <c r="CB116" s="853"/>
      <c r="CC116" s="853"/>
      <c r="CD116" s="853"/>
      <c r="CE116" s="853"/>
      <c r="CF116" s="911" t="s">
        <v>442</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176</v>
      </c>
      <c r="DH116" s="816"/>
      <c r="DI116" s="816"/>
      <c r="DJ116" s="816"/>
      <c r="DK116" s="817"/>
      <c r="DL116" s="818" t="s">
        <v>176</v>
      </c>
      <c r="DM116" s="816"/>
      <c r="DN116" s="816"/>
      <c r="DO116" s="816"/>
      <c r="DP116" s="817"/>
      <c r="DQ116" s="818" t="s">
        <v>442</v>
      </c>
      <c r="DR116" s="816"/>
      <c r="DS116" s="816"/>
      <c r="DT116" s="816"/>
      <c r="DU116" s="817"/>
      <c r="DV116" s="860" t="s">
        <v>176</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806854</v>
      </c>
      <c r="AB117" s="939"/>
      <c r="AC117" s="939"/>
      <c r="AD117" s="939"/>
      <c r="AE117" s="940"/>
      <c r="AF117" s="941">
        <v>880366</v>
      </c>
      <c r="AG117" s="939"/>
      <c r="AH117" s="939"/>
      <c r="AI117" s="939"/>
      <c r="AJ117" s="940"/>
      <c r="AK117" s="941">
        <v>1009822</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446</v>
      </c>
      <c r="BR117" s="853"/>
      <c r="BS117" s="853"/>
      <c r="BT117" s="853"/>
      <c r="BU117" s="853"/>
      <c r="BV117" s="853" t="s">
        <v>446</v>
      </c>
      <c r="BW117" s="853"/>
      <c r="BX117" s="853"/>
      <c r="BY117" s="853"/>
      <c r="BZ117" s="853"/>
      <c r="CA117" s="853" t="s">
        <v>446</v>
      </c>
      <c r="CB117" s="853"/>
      <c r="CC117" s="853"/>
      <c r="CD117" s="853"/>
      <c r="CE117" s="853"/>
      <c r="CF117" s="911" t="s">
        <v>176</v>
      </c>
      <c r="CG117" s="912"/>
      <c r="CH117" s="912"/>
      <c r="CI117" s="912"/>
      <c r="CJ117" s="912"/>
      <c r="CK117" s="963"/>
      <c r="CL117" s="857"/>
      <c r="CM117" s="851" t="s">
        <v>467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446</v>
      </c>
      <c r="DH117" s="816"/>
      <c r="DI117" s="816"/>
      <c r="DJ117" s="816"/>
      <c r="DK117" s="817"/>
      <c r="DL117" s="818" t="s">
        <v>446</v>
      </c>
      <c r="DM117" s="816"/>
      <c r="DN117" s="816"/>
      <c r="DO117" s="816"/>
      <c r="DP117" s="817"/>
      <c r="DQ117" s="818" t="s">
        <v>176</v>
      </c>
      <c r="DR117" s="816"/>
      <c r="DS117" s="816"/>
      <c r="DT117" s="816"/>
      <c r="DU117" s="817"/>
      <c r="DV117" s="860" t="s">
        <v>446</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311</v>
      </c>
      <c r="AL118" s="932"/>
      <c r="AM118" s="932"/>
      <c r="AN118" s="932"/>
      <c r="AO118" s="933"/>
      <c r="AP118" s="935" t="s">
        <v>436</v>
      </c>
      <c r="AQ118" s="936"/>
      <c r="AR118" s="936"/>
      <c r="AS118" s="936"/>
      <c r="AT118" s="937"/>
      <c r="AU118" s="968"/>
      <c r="AV118" s="969"/>
      <c r="AW118" s="969"/>
      <c r="AX118" s="969"/>
      <c r="AY118" s="969"/>
      <c r="AZ118" s="874" t="s">
        <v>468</v>
      </c>
      <c r="BA118" s="875"/>
      <c r="BB118" s="875"/>
      <c r="BC118" s="875"/>
      <c r="BD118" s="875"/>
      <c r="BE118" s="875"/>
      <c r="BF118" s="875"/>
      <c r="BG118" s="875"/>
      <c r="BH118" s="875"/>
      <c r="BI118" s="875"/>
      <c r="BJ118" s="875"/>
      <c r="BK118" s="875"/>
      <c r="BL118" s="875"/>
      <c r="BM118" s="875"/>
      <c r="BN118" s="875"/>
      <c r="BO118" s="875"/>
      <c r="BP118" s="876"/>
      <c r="BQ118" s="915" t="s">
        <v>446</v>
      </c>
      <c r="BR118" s="881"/>
      <c r="BS118" s="881"/>
      <c r="BT118" s="881"/>
      <c r="BU118" s="881"/>
      <c r="BV118" s="881" t="s">
        <v>446</v>
      </c>
      <c r="BW118" s="881"/>
      <c r="BX118" s="881"/>
      <c r="BY118" s="881"/>
      <c r="BZ118" s="881"/>
      <c r="CA118" s="881" t="s">
        <v>176</v>
      </c>
      <c r="CB118" s="881"/>
      <c r="CC118" s="881"/>
      <c r="CD118" s="881"/>
      <c r="CE118" s="881"/>
      <c r="CF118" s="911" t="s">
        <v>176</v>
      </c>
      <c r="CG118" s="912"/>
      <c r="CH118" s="912"/>
      <c r="CI118" s="912"/>
      <c r="CJ118" s="912"/>
      <c r="CK118" s="963"/>
      <c r="CL118" s="857"/>
      <c r="CM118" s="851" t="s">
        <v>469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446</v>
      </c>
      <c r="DH118" s="816"/>
      <c r="DI118" s="816"/>
      <c r="DJ118" s="816"/>
      <c r="DK118" s="817"/>
      <c r="DL118" s="818" t="s">
        <v>176</v>
      </c>
      <c r="DM118" s="816"/>
      <c r="DN118" s="816"/>
      <c r="DO118" s="816"/>
      <c r="DP118" s="817"/>
      <c r="DQ118" s="818" t="s">
        <v>446</v>
      </c>
      <c r="DR118" s="816"/>
      <c r="DS118" s="816"/>
      <c r="DT118" s="816"/>
      <c r="DU118" s="817"/>
      <c r="DV118" s="860" t="s">
        <v>176</v>
      </c>
      <c r="DW118" s="861"/>
      <c r="DX118" s="861"/>
      <c r="DY118" s="861"/>
      <c r="DZ118" s="862"/>
    </row>
    <row r="119" spans="1:130" s="230" customFormat="1" ht="26.25" customHeight="1" x14ac:dyDescent="0.15">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176</v>
      </c>
      <c r="AB119" s="925"/>
      <c r="AC119" s="925"/>
      <c r="AD119" s="925"/>
      <c r="AE119" s="926"/>
      <c r="AF119" s="927" t="s">
        <v>446</v>
      </c>
      <c r="AG119" s="925"/>
      <c r="AH119" s="925"/>
      <c r="AI119" s="925"/>
      <c r="AJ119" s="926"/>
      <c r="AK119" s="927" t="s">
        <v>176</v>
      </c>
      <c r="AL119" s="925"/>
      <c r="AM119" s="925"/>
      <c r="AN119" s="925"/>
      <c r="AO119" s="926"/>
      <c r="AP119" s="928" t="s">
        <v>446</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470</v>
      </c>
      <c r="BP119" s="914"/>
      <c r="BQ119" s="915">
        <v>14472750</v>
      </c>
      <c r="BR119" s="881"/>
      <c r="BS119" s="881"/>
      <c r="BT119" s="881"/>
      <c r="BU119" s="881"/>
      <c r="BV119" s="881">
        <v>14680670</v>
      </c>
      <c r="BW119" s="881"/>
      <c r="BX119" s="881"/>
      <c r="BY119" s="881"/>
      <c r="BZ119" s="881"/>
      <c r="CA119" s="881">
        <v>14907562</v>
      </c>
      <c r="CB119" s="881"/>
      <c r="CC119" s="881"/>
      <c r="CD119" s="881"/>
      <c r="CE119" s="881"/>
      <c r="CF119" s="784"/>
      <c r="CG119" s="785"/>
      <c r="CH119" s="785"/>
      <c r="CI119" s="785"/>
      <c r="CJ119" s="870"/>
      <c r="CK119" s="964"/>
      <c r="CL119" s="859"/>
      <c r="CM119" s="874" t="s">
        <v>471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176</v>
      </c>
      <c r="DH119" s="800"/>
      <c r="DI119" s="800"/>
      <c r="DJ119" s="800"/>
      <c r="DK119" s="801"/>
      <c r="DL119" s="802" t="s">
        <v>446</v>
      </c>
      <c r="DM119" s="800"/>
      <c r="DN119" s="800"/>
      <c r="DO119" s="800"/>
      <c r="DP119" s="801"/>
      <c r="DQ119" s="802" t="s">
        <v>176</v>
      </c>
      <c r="DR119" s="800"/>
      <c r="DS119" s="800"/>
      <c r="DT119" s="800"/>
      <c r="DU119" s="801"/>
      <c r="DV119" s="884" t="s">
        <v>176</v>
      </c>
      <c r="DW119" s="885"/>
      <c r="DX119" s="885"/>
      <c r="DY119" s="885"/>
      <c r="DZ119" s="886"/>
    </row>
    <row r="120" spans="1:130" s="230" customFormat="1" ht="26.25" customHeight="1" x14ac:dyDescent="0.15">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446</v>
      </c>
      <c r="AB120" s="816"/>
      <c r="AC120" s="816"/>
      <c r="AD120" s="816"/>
      <c r="AE120" s="817"/>
      <c r="AF120" s="818" t="s">
        <v>446</v>
      </c>
      <c r="AG120" s="816"/>
      <c r="AH120" s="816"/>
      <c r="AI120" s="816"/>
      <c r="AJ120" s="817"/>
      <c r="AK120" s="818" t="s">
        <v>176</v>
      </c>
      <c r="AL120" s="816"/>
      <c r="AM120" s="816"/>
      <c r="AN120" s="816"/>
      <c r="AO120" s="817"/>
      <c r="AP120" s="860" t="s">
        <v>176</v>
      </c>
      <c r="AQ120" s="861"/>
      <c r="AR120" s="861"/>
      <c r="AS120" s="861"/>
      <c r="AT120" s="862"/>
      <c r="AU120" s="916" t="s">
        <v>472</v>
      </c>
      <c r="AV120" s="917"/>
      <c r="AW120" s="917"/>
      <c r="AX120" s="917"/>
      <c r="AY120" s="918"/>
      <c r="AZ120" s="896" t="s">
        <v>473</v>
      </c>
      <c r="BA120" s="844"/>
      <c r="BB120" s="844"/>
      <c r="BC120" s="844"/>
      <c r="BD120" s="844"/>
      <c r="BE120" s="844"/>
      <c r="BF120" s="844"/>
      <c r="BG120" s="844"/>
      <c r="BH120" s="844"/>
      <c r="BI120" s="844"/>
      <c r="BJ120" s="844"/>
      <c r="BK120" s="844"/>
      <c r="BL120" s="844"/>
      <c r="BM120" s="844"/>
      <c r="BN120" s="844"/>
      <c r="BO120" s="844"/>
      <c r="BP120" s="845"/>
      <c r="BQ120" s="897">
        <v>2066631</v>
      </c>
      <c r="BR120" s="878"/>
      <c r="BS120" s="878"/>
      <c r="BT120" s="878"/>
      <c r="BU120" s="878"/>
      <c r="BV120" s="878">
        <v>2761578</v>
      </c>
      <c r="BW120" s="878"/>
      <c r="BX120" s="878"/>
      <c r="BY120" s="878"/>
      <c r="BZ120" s="878"/>
      <c r="CA120" s="878">
        <v>2986903</v>
      </c>
      <c r="CB120" s="878"/>
      <c r="CC120" s="878"/>
      <c r="CD120" s="878"/>
      <c r="CE120" s="878"/>
      <c r="CF120" s="902">
        <v>50.8</v>
      </c>
      <c r="CG120" s="903"/>
      <c r="CH120" s="903"/>
      <c r="CI120" s="903"/>
      <c r="CJ120" s="903"/>
      <c r="CK120" s="904" t="s">
        <v>474</v>
      </c>
      <c r="CL120" s="888"/>
      <c r="CM120" s="888"/>
      <c r="CN120" s="888"/>
      <c r="CO120" s="889"/>
      <c r="CP120" s="908" t="s">
        <v>412</v>
      </c>
      <c r="CQ120" s="909"/>
      <c r="CR120" s="909"/>
      <c r="CS120" s="909"/>
      <c r="CT120" s="909"/>
      <c r="CU120" s="909"/>
      <c r="CV120" s="909"/>
      <c r="CW120" s="909"/>
      <c r="CX120" s="909"/>
      <c r="CY120" s="909"/>
      <c r="CZ120" s="909"/>
      <c r="DA120" s="909"/>
      <c r="DB120" s="909"/>
      <c r="DC120" s="909"/>
      <c r="DD120" s="909"/>
      <c r="DE120" s="909"/>
      <c r="DF120" s="910"/>
      <c r="DG120" s="897">
        <v>5022212</v>
      </c>
      <c r="DH120" s="878"/>
      <c r="DI120" s="878"/>
      <c r="DJ120" s="878"/>
      <c r="DK120" s="878"/>
      <c r="DL120" s="878">
        <v>4963841</v>
      </c>
      <c r="DM120" s="878"/>
      <c r="DN120" s="878"/>
      <c r="DO120" s="878"/>
      <c r="DP120" s="878"/>
      <c r="DQ120" s="878">
        <v>5043513</v>
      </c>
      <c r="DR120" s="878"/>
      <c r="DS120" s="878"/>
      <c r="DT120" s="878"/>
      <c r="DU120" s="878"/>
      <c r="DV120" s="879">
        <v>85.8</v>
      </c>
      <c r="DW120" s="879"/>
      <c r="DX120" s="879"/>
      <c r="DY120" s="879"/>
      <c r="DZ120" s="880"/>
    </row>
    <row r="121" spans="1:130" s="230" customFormat="1" ht="26.25" customHeight="1" x14ac:dyDescent="0.15">
      <c r="A121" s="856"/>
      <c r="B121" s="857"/>
      <c r="C121" s="899" t="s">
        <v>475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446</v>
      </c>
      <c r="AB121" s="816"/>
      <c r="AC121" s="816"/>
      <c r="AD121" s="816"/>
      <c r="AE121" s="817"/>
      <c r="AF121" s="818" t="s">
        <v>446</v>
      </c>
      <c r="AG121" s="816"/>
      <c r="AH121" s="816"/>
      <c r="AI121" s="816"/>
      <c r="AJ121" s="817"/>
      <c r="AK121" s="818" t="s">
        <v>446</v>
      </c>
      <c r="AL121" s="816"/>
      <c r="AM121" s="816"/>
      <c r="AN121" s="816"/>
      <c r="AO121" s="817"/>
      <c r="AP121" s="860" t="s">
        <v>446</v>
      </c>
      <c r="AQ121" s="861"/>
      <c r="AR121" s="861"/>
      <c r="AS121" s="861"/>
      <c r="AT121" s="862"/>
      <c r="AU121" s="919"/>
      <c r="AV121" s="920"/>
      <c r="AW121" s="920"/>
      <c r="AX121" s="920"/>
      <c r="AY121" s="921"/>
      <c r="AZ121" s="851" t="s">
        <v>476</v>
      </c>
      <c r="BA121" s="788"/>
      <c r="BB121" s="788"/>
      <c r="BC121" s="788"/>
      <c r="BD121" s="788"/>
      <c r="BE121" s="788"/>
      <c r="BF121" s="788"/>
      <c r="BG121" s="788"/>
      <c r="BH121" s="788"/>
      <c r="BI121" s="788"/>
      <c r="BJ121" s="788"/>
      <c r="BK121" s="788"/>
      <c r="BL121" s="788"/>
      <c r="BM121" s="788"/>
      <c r="BN121" s="788"/>
      <c r="BO121" s="788"/>
      <c r="BP121" s="789"/>
      <c r="BQ121" s="852" t="s">
        <v>446</v>
      </c>
      <c r="BR121" s="853"/>
      <c r="BS121" s="853"/>
      <c r="BT121" s="853"/>
      <c r="BU121" s="853"/>
      <c r="BV121" s="853" t="s">
        <v>446</v>
      </c>
      <c r="BW121" s="853"/>
      <c r="BX121" s="853"/>
      <c r="BY121" s="853"/>
      <c r="BZ121" s="853"/>
      <c r="CA121" s="853" t="s">
        <v>446</v>
      </c>
      <c r="CB121" s="853"/>
      <c r="CC121" s="853"/>
      <c r="CD121" s="853"/>
      <c r="CE121" s="853"/>
      <c r="CF121" s="911" t="s">
        <v>446</v>
      </c>
      <c r="CG121" s="912"/>
      <c r="CH121" s="912"/>
      <c r="CI121" s="912"/>
      <c r="CJ121" s="912"/>
      <c r="CK121" s="905"/>
      <c r="CL121" s="891"/>
      <c r="CM121" s="891"/>
      <c r="CN121" s="891"/>
      <c r="CO121" s="892"/>
      <c r="CP121" s="871" t="s">
        <v>477</v>
      </c>
      <c r="CQ121" s="872"/>
      <c r="CR121" s="872"/>
      <c r="CS121" s="872"/>
      <c r="CT121" s="872"/>
      <c r="CU121" s="872"/>
      <c r="CV121" s="872"/>
      <c r="CW121" s="872"/>
      <c r="CX121" s="872"/>
      <c r="CY121" s="872"/>
      <c r="CZ121" s="872"/>
      <c r="DA121" s="872"/>
      <c r="DB121" s="872"/>
      <c r="DC121" s="872"/>
      <c r="DD121" s="872"/>
      <c r="DE121" s="872"/>
      <c r="DF121" s="873"/>
      <c r="DG121" s="852">
        <v>56490</v>
      </c>
      <c r="DH121" s="853"/>
      <c r="DI121" s="853"/>
      <c r="DJ121" s="853"/>
      <c r="DK121" s="853"/>
      <c r="DL121" s="853">
        <v>50030</v>
      </c>
      <c r="DM121" s="853"/>
      <c r="DN121" s="853"/>
      <c r="DO121" s="853"/>
      <c r="DP121" s="853"/>
      <c r="DQ121" s="853">
        <v>43450</v>
      </c>
      <c r="DR121" s="853"/>
      <c r="DS121" s="853"/>
      <c r="DT121" s="853"/>
      <c r="DU121" s="853"/>
      <c r="DV121" s="830">
        <v>0.7</v>
      </c>
      <c r="DW121" s="830"/>
      <c r="DX121" s="830"/>
      <c r="DY121" s="830"/>
      <c r="DZ121" s="831"/>
    </row>
    <row r="122" spans="1:130" s="230"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446</v>
      </c>
      <c r="AB122" s="816"/>
      <c r="AC122" s="816"/>
      <c r="AD122" s="816"/>
      <c r="AE122" s="817"/>
      <c r="AF122" s="818" t="s">
        <v>176</v>
      </c>
      <c r="AG122" s="816"/>
      <c r="AH122" s="816"/>
      <c r="AI122" s="816"/>
      <c r="AJ122" s="817"/>
      <c r="AK122" s="818" t="s">
        <v>176</v>
      </c>
      <c r="AL122" s="816"/>
      <c r="AM122" s="816"/>
      <c r="AN122" s="816"/>
      <c r="AO122" s="817"/>
      <c r="AP122" s="860" t="s">
        <v>176</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8723974</v>
      </c>
      <c r="BR122" s="881"/>
      <c r="BS122" s="881"/>
      <c r="BT122" s="881"/>
      <c r="BU122" s="881"/>
      <c r="BV122" s="881">
        <v>8339236</v>
      </c>
      <c r="BW122" s="881"/>
      <c r="BX122" s="881"/>
      <c r="BY122" s="881"/>
      <c r="BZ122" s="881"/>
      <c r="CA122" s="881">
        <v>8688573</v>
      </c>
      <c r="CB122" s="881"/>
      <c r="CC122" s="881"/>
      <c r="CD122" s="881"/>
      <c r="CE122" s="881"/>
      <c r="CF122" s="882">
        <v>147.80000000000001</v>
      </c>
      <c r="CG122" s="883"/>
      <c r="CH122" s="883"/>
      <c r="CI122" s="883"/>
      <c r="CJ122" s="883"/>
      <c r="CK122" s="905"/>
      <c r="CL122" s="891"/>
      <c r="CM122" s="891"/>
      <c r="CN122" s="891"/>
      <c r="CO122" s="892"/>
      <c r="CP122" s="871" t="s">
        <v>479</v>
      </c>
      <c r="CQ122" s="872"/>
      <c r="CR122" s="872"/>
      <c r="CS122" s="872"/>
      <c r="CT122" s="872"/>
      <c r="CU122" s="872"/>
      <c r="CV122" s="872"/>
      <c r="CW122" s="872"/>
      <c r="CX122" s="872"/>
      <c r="CY122" s="872"/>
      <c r="CZ122" s="872"/>
      <c r="DA122" s="872"/>
      <c r="DB122" s="872"/>
      <c r="DC122" s="872"/>
      <c r="DD122" s="872"/>
      <c r="DE122" s="872"/>
      <c r="DF122" s="873"/>
      <c r="DG122" s="852">
        <v>10218</v>
      </c>
      <c r="DH122" s="853"/>
      <c r="DI122" s="853"/>
      <c r="DJ122" s="853"/>
      <c r="DK122" s="853"/>
      <c r="DL122" s="853">
        <v>14723</v>
      </c>
      <c r="DM122" s="853"/>
      <c r="DN122" s="853"/>
      <c r="DO122" s="853"/>
      <c r="DP122" s="853"/>
      <c r="DQ122" s="853">
        <v>32766</v>
      </c>
      <c r="DR122" s="853"/>
      <c r="DS122" s="853"/>
      <c r="DT122" s="853"/>
      <c r="DU122" s="853"/>
      <c r="DV122" s="830">
        <v>0.6</v>
      </c>
      <c r="DW122" s="830"/>
      <c r="DX122" s="830"/>
      <c r="DY122" s="830"/>
      <c r="DZ122" s="831"/>
    </row>
    <row r="123" spans="1:130" s="230" customFormat="1" ht="26.25" customHeight="1" x14ac:dyDescent="0.15">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446</v>
      </c>
      <c r="AB123" s="816"/>
      <c r="AC123" s="816"/>
      <c r="AD123" s="816"/>
      <c r="AE123" s="817"/>
      <c r="AF123" s="818" t="s">
        <v>446</v>
      </c>
      <c r="AG123" s="816"/>
      <c r="AH123" s="816"/>
      <c r="AI123" s="816"/>
      <c r="AJ123" s="817"/>
      <c r="AK123" s="818" t="s">
        <v>446</v>
      </c>
      <c r="AL123" s="816"/>
      <c r="AM123" s="816"/>
      <c r="AN123" s="816"/>
      <c r="AO123" s="817"/>
      <c r="AP123" s="860" t="s">
        <v>446</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480</v>
      </c>
      <c r="BP123" s="914"/>
      <c r="BQ123" s="868">
        <v>10790605</v>
      </c>
      <c r="BR123" s="869"/>
      <c r="BS123" s="869"/>
      <c r="BT123" s="869"/>
      <c r="BU123" s="869"/>
      <c r="BV123" s="869">
        <v>11100814</v>
      </c>
      <c r="BW123" s="869"/>
      <c r="BX123" s="869"/>
      <c r="BY123" s="869"/>
      <c r="BZ123" s="869"/>
      <c r="CA123" s="869">
        <v>11675476</v>
      </c>
      <c r="CB123" s="869"/>
      <c r="CC123" s="869"/>
      <c r="CD123" s="869"/>
      <c r="CE123" s="869"/>
      <c r="CF123" s="784"/>
      <c r="CG123" s="785"/>
      <c r="CH123" s="785"/>
      <c r="CI123" s="785"/>
      <c r="CJ123" s="870"/>
      <c r="CK123" s="905"/>
      <c r="CL123" s="891"/>
      <c r="CM123" s="891"/>
      <c r="CN123" s="891"/>
      <c r="CO123" s="892"/>
      <c r="CP123" s="871" t="s">
        <v>481</v>
      </c>
      <c r="CQ123" s="872"/>
      <c r="CR123" s="872"/>
      <c r="CS123" s="872"/>
      <c r="CT123" s="872"/>
      <c r="CU123" s="872"/>
      <c r="CV123" s="872"/>
      <c r="CW123" s="872"/>
      <c r="CX123" s="872"/>
      <c r="CY123" s="872"/>
      <c r="CZ123" s="872"/>
      <c r="DA123" s="872"/>
      <c r="DB123" s="872"/>
      <c r="DC123" s="872"/>
      <c r="DD123" s="872"/>
      <c r="DE123" s="872"/>
      <c r="DF123" s="873"/>
      <c r="DG123" s="815" t="s">
        <v>446</v>
      </c>
      <c r="DH123" s="816"/>
      <c r="DI123" s="816"/>
      <c r="DJ123" s="816"/>
      <c r="DK123" s="817"/>
      <c r="DL123" s="818" t="s">
        <v>176</v>
      </c>
      <c r="DM123" s="816"/>
      <c r="DN123" s="816"/>
      <c r="DO123" s="816"/>
      <c r="DP123" s="817"/>
      <c r="DQ123" s="818" t="s">
        <v>176</v>
      </c>
      <c r="DR123" s="816"/>
      <c r="DS123" s="816"/>
      <c r="DT123" s="816"/>
      <c r="DU123" s="817"/>
      <c r="DV123" s="860" t="s">
        <v>446</v>
      </c>
      <c r="DW123" s="861"/>
      <c r="DX123" s="861"/>
      <c r="DY123" s="861"/>
      <c r="DZ123" s="862"/>
    </row>
    <row r="124" spans="1:130" s="230" customFormat="1" ht="26.25" customHeight="1" thickBot="1" x14ac:dyDescent="0.2">
      <c r="A124" s="856"/>
      <c r="B124" s="857"/>
      <c r="C124" s="851" t="s">
        <v>467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446</v>
      </c>
      <c r="AB124" s="816"/>
      <c r="AC124" s="816"/>
      <c r="AD124" s="816"/>
      <c r="AE124" s="817"/>
      <c r="AF124" s="818" t="s">
        <v>446</v>
      </c>
      <c r="AG124" s="816"/>
      <c r="AH124" s="816"/>
      <c r="AI124" s="816"/>
      <c r="AJ124" s="817"/>
      <c r="AK124" s="818" t="s">
        <v>176</v>
      </c>
      <c r="AL124" s="816"/>
      <c r="AM124" s="816"/>
      <c r="AN124" s="816"/>
      <c r="AO124" s="817"/>
      <c r="AP124" s="860" t="s">
        <v>446</v>
      </c>
      <c r="AQ124" s="861"/>
      <c r="AR124" s="861"/>
      <c r="AS124" s="861"/>
      <c r="AT124" s="862"/>
      <c r="AU124" s="863" t="s">
        <v>482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64.900000000000006</v>
      </c>
      <c r="BR124" s="867"/>
      <c r="BS124" s="867"/>
      <c r="BT124" s="867"/>
      <c r="BU124" s="867"/>
      <c r="BV124" s="867">
        <v>59.7</v>
      </c>
      <c r="BW124" s="867"/>
      <c r="BX124" s="867"/>
      <c r="BY124" s="867"/>
      <c r="BZ124" s="867"/>
      <c r="CA124" s="867">
        <v>54.9</v>
      </c>
      <c r="CB124" s="867"/>
      <c r="CC124" s="867"/>
      <c r="CD124" s="867"/>
      <c r="CE124" s="867"/>
      <c r="CF124" s="762"/>
      <c r="CG124" s="763"/>
      <c r="CH124" s="763"/>
      <c r="CI124" s="763"/>
      <c r="CJ124" s="898"/>
      <c r="CK124" s="906"/>
      <c r="CL124" s="906"/>
      <c r="CM124" s="906"/>
      <c r="CN124" s="906"/>
      <c r="CO124" s="907"/>
      <c r="CP124" s="871" t="s">
        <v>483</v>
      </c>
      <c r="CQ124" s="872"/>
      <c r="CR124" s="872"/>
      <c r="CS124" s="872"/>
      <c r="CT124" s="872"/>
      <c r="CU124" s="872"/>
      <c r="CV124" s="872"/>
      <c r="CW124" s="872"/>
      <c r="CX124" s="872"/>
      <c r="CY124" s="872"/>
      <c r="CZ124" s="872"/>
      <c r="DA124" s="872"/>
      <c r="DB124" s="872"/>
      <c r="DC124" s="872"/>
      <c r="DD124" s="872"/>
      <c r="DE124" s="872"/>
      <c r="DF124" s="873"/>
      <c r="DG124" s="799" t="s">
        <v>446</v>
      </c>
      <c r="DH124" s="800"/>
      <c r="DI124" s="800"/>
      <c r="DJ124" s="800"/>
      <c r="DK124" s="801"/>
      <c r="DL124" s="802" t="s">
        <v>176</v>
      </c>
      <c r="DM124" s="800"/>
      <c r="DN124" s="800"/>
      <c r="DO124" s="800"/>
      <c r="DP124" s="801"/>
      <c r="DQ124" s="802" t="s">
        <v>176</v>
      </c>
      <c r="DR124" s="800"/>
      <c r="DS124" s="800"/>
      <c r="DT124" s="800"/>
      <c r="DU124" s="801"/>
      <c r="DV124" s="884" t="s">
        <v>176</v>
      </c>
      <c r="DW124" s="885"/>
      <c r="DX124" s="885"/>
      <c r="DY124" s="885"/>
      <c r="DZ124" s="886"/>
    </row>
    <row r="125" spans="1:130" s="230" customFormat="1" ht="26.25" customHeight="1" x14ac:dyDescent="0.15">
      <c r="A125" s="856"/>
      <c r="B125" s="857"/>
      <c r="C125" s="851" t="s">
        <v>469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176</v>
      </c>
      <c r="AB125" s="816"/>
      <c r="AC125" s="816"/>
      <c r="AD125" s="816"/>
      <c r="AE125" s="817"/>
      <c r="AF125" s="818" t="s">
        <v>446</v>
      </c>
      <c r="AG125" s="816"/>
      <c r="AH125" s="816"/>
      <c r="AI125" s="816"/>
      <c r="AJ125" s="817"/>
      <c r="AK125" s="818" t="s">
        <v>446</v>
      </c>
      <c r="AL125" s="816"/>
      <c r="AM125" s="816"/>
      <c r="AN125" s="816"/>
      <c r="AO125" s="817"/>
      <c r="AP125" s="860" t="s">
        <v>484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485</v>
      </c>
      <c r="CL125" s="888"/>
      <c r="CM125" s="888"/>
      <c r="CN125" s="888"/>
      <c r="CO125" s="889"/>
      <c r="CP125" s="896" t="s">
        <v>486</v>
      </c>
      <c r="CQ125" s="844"/>
      <c r="CR125" s="844"/>
      <c r="CS125" s="844"/>
      <c r="CT125" s="844"/>
      <c r="CU125" s="844"/>
      <c r="CV125" s="844"/>
      <c r="CW125" s="844"/>
      <c r="CX125" s="844"/>
      <c r="CY125" s="844"/>
      <c r="CZ125" s="844"/>
      <c r="DA125" s="844"/>
      <c r="DB125" s="844"/>
      <c r="DC125" s="844"/>
      <c r="DD125" s="844"/>
      <c r="DE125" s="844"/>
      <c r="DF125" s="845"/>
      <c r="DG125" s="897" t="s">
        <v>176</v>
      </c>
      <c r="DH125" s="878"/>
      <c r="DI125" s="878"/>
      <c r="DJ125" s="878"/>
      <c r="DK125" s="878"/>
      <c r="DL125" s="878" t="s">
        <v>446</v>
      </c>
      <c r="DM125" s="878"/>
      <c r="DN125" s="878"/>
      <c r="DO125" s="878"/>
      <c r="DP125" s="878"/>
      <c r="DQ125" s="878" t="s">
        <v>446</v>
      </c>
      <c r="DR125" s="878"/>
      <c r="DS125" s="878"/>
      <c r="DT125" s="878"/>
      <c r="DU125" s="878"/>
      <c r="DV125" s="879" t="s">
        <v>176</v>
      </c>
      <c r="DW125" s="879"/>
      <c r="DX125" s="879"/>
      <c r="DY125" s="879"/>
      <c r="DZ125" s="880"/>
    </row>
    <row r="126" spans="1:130" s="230" customFormat="1" ht="26.25" customHeight="1" thickBot="1" x14ac:dyDescent="0.2">
      <c r="A126" s="856"/>
      <c r="B126" s="857"/>
      <c r="C126" s="851" t="s">
        <v>471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446</v>
      </c>
      <c r="AB126" s="816"/>
      <c r="AC126" s="816"/>
      <c r="AD126" s="816"/>
      <c r="AE126" s="817"/>
      <c r="AF126" s="818" t="s">
        <v>446</v>
      </c>
      <c r="AG126" s="816"/>
      <c r="AH126" s="816"/>
      <c r="AI126" s="816"/>
      <c r="AJ126" s="817"/>
      <c r="AK126" s="818" t="s">
        <v>176</v>
      </c>
      <c r="AL126" s="816"/>
      <c r="AM126" s="816"/>
      <c r="AN126" s="816"/>
      <c r="AO126" s="817"/>
      <c r="AP126" s="860" t="s">
        <v>446</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487</v>
      </c>
      <c r="CQ126" s="788"/>
      <c r="CR126" s="788"/>
      <c r="CS126" s="788"/>
      <c r="CT126" s="788"/>
      <c r="CU126" s="788"/>
      <c r="CV126" s="788"/>
      <c r="CW126" s="788"/>
      <c r="CX126" s="788"/>
      <c r="CY126" s="788"/>
      <c r="CZ126" s="788"/>
      <c r="DA126" s="788"/>
      <c r="DB126" s="788"/>
      <c r="DC126" s="788"/>
      <c r="DD126" s="788"/>
      <c r="DE126" s="788"/>
      <c r="DF126" s="789"/>
      <c r="DG126" s="852" t="s">
        <v>176</v>
      </c>
      <c r="DH126" s="853"/>
      <c r="DI126" s="853"/>
      <c r="DJ126" s="853"/>
      <c r="DK126" s="853"/>
      <c r="DL126" s="853" t="s">
        <v>446</v>
      </c>
      <c r="DM126" s="853"/>
      <c r="DN126" s="853"/>
      <c r="DO126" s="853"/>
      <c r="DP126" s="853"/>
      <c r="DQ126" s="853" t="s">
        <v>446</v>
      </c>
      <c r="DR126" s="853"/>
      <c r="DS126" s="853"/>
      <c r="DT126" s="853"/>
      <c r="DU126" s="853"/>
      <c r="DV126" s="830" t="s">
        <v>446</v>
      </c>
      <c r="DW126" s="830"/>
      <c r="DX126" s="830"/>
      <c r="DY126" s="830"/>
      <c r="DZ126" s="831"/>
    </row>
    <row r="127" spans="1:130" s="230" customFormat="1" ht="26.25" customHeight="1" x14ac:dyDescent="0.15">
      <c r="A127" s="858"/>
      <c r="B127" s="859"/>
      <c r="C127" s="874" t="s">
        <v>488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446</v>
      </c>
      <c r="AB127" s="816"/>
      <c r="AC127" s="816"/>
      <c r="AD127" s="816"/>
      <c r="AE127" s="817"/>
      <c r="AF127" s="818" t="s">
        <v>446</v>
      </c>
      <c r="AG127" s="816"/>
      <c r="AH127" s="816"/>
      <c r="AI127" s="816"/>
      <c r="AJ127" s="817"/>
      <c r="AK127" s="818" t="s">
        <v>176</v>
      </c>
      <c r="AL127" s="816"/>
      <c r="AM127" s="816"/>
      <c r="AN127" s="816"/>
      <c r="AO127" s="817"/>
      <c r="AP127" s="860" t="s">
        <v>176</v>
      </c>
      <c r="AQ127" s="861"/>
      <c r="AR127" s="861"/>
      <c r="AS127" s="861"/>
      <c r="AT127" s="862"/>
      <c r="AU127" s="232"/>
      <c r="AV127" s="232"/>
      <c r="AW127" s="232"/>
      <c r="AX127" s="877" t="s">
        <v>489</v>
      </c>
      <c r="AY127" s="848"/>
      <c r="AZ127" s="848"/>
      <c r="BA127" s="848"/>
      <c r="BB127" s="848"/>
      <c r="BC127" s="848"/>
      <c r="BD127" s="848"/>
      <c r="BE127" s="849"/>
      <c r="BF127" s="847" t="s">
        <v>490</v>
      </c>
      <c r="BG127" s="848"/>
      <c r="BH127" s="848"/>
      <c r="BI127" s="848"/>
      <c r="BJ127" s="848"/>
      <c r="BK127" s="848"/>
      <c r="BL127" s="849"/>
      <c r="BM127" s="847" t="s">
        <v>491</v>
      </c>
      <c r="BN127" s="848"/>
      <c r="BO127" s="848"/>
      <c r="BP127" s="848"/>
      <c r="BQ127" s="848"/>
      <c r="BR127" s="848"/>
      <c r="BS127" s="849"/>
      <c r="BT127" s="847" t="s">
        <v>492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493</v>
      </c>
      <c r="CQ127" s="788"/>
      <c r="CR127" s="788"/>
      <c r="CS127" s="788"/>
      <c r="CT127" s="788"/>
      <c r="CU127" s="788"/>
      <c r="CV127" s="788"/>
      <c r="CW127" s="788"/>
      <c r="CX127" s="788"/>
      <c r="CY127" s="788"/>
      <c r="CZ127" s="788"/>
      <c r="DA127" s="788"/>
      <c r="DB127" s="788"/>
      <c r="DC127" s="788"/>
      <c r="DD127" s="788"/>
      <c r="DE127" s="788"/>
      <c r="DF127" s="789"/>
      <c r="DG127" s="852" t="s">
        <v>446</v>
      </c>
      <c r="DH127" s="853"/>
      <c r="DI127" s="853"/>
      <c r="DJ127" s="853"/>
      <c r="DK127" s="853"/>
      <c r="DL127" s="853" t="s">
        <v>446</v>
      </c>
      <c r="DM127" s="853"/>
      <c r="DN127" s="853"/>
      <c r="DO127" s="853"/>
      <c r="DP127" s="853"/>
      <c r="DQ127" s="853" t="s">
        <v>176</v>
      </c>
      <c r="DR127" s="853"/>
      <c r="DS127" s="853"/>
      <c r="DT127" s="853"/>
      <c r="DU127" s="853"/>
      <c r="DV127" s="830" t="s">
        <v>446</v>
      </c>
      <c r="DW127" s="830"/>
      <c r="DX127" s="830"/>
      <c r="DY127" s="830"/>
      <c r="DZ127" s="831"/>
    </row>
    <row r="128" spans="1:130" s="230" customFormat="1" ht="26.25" customHeight="1" thickBot="1" x14ac:dyDescent="0.2">
      <c r="A128" s="832" t="s">
        <v>494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495</v>
      </c>
      <c r="X128" s="834"/>
      <c r="Y128" s="834"/>
      <c r="Z128" s="835"/>
      <c r="AA128" s="836" t="s">
        <v>446</v>
      </c>
      <c r="AB128" s="837"/>
      <c r="AC128" s="837"/>
      <c r="AD128" s="837"/>
      <c r="AE128" s="838"/>
      <c r="AF128" s="839" t="s">
        <v>176</v>
      </c>
      <c r="AG128" s="837"/>
      <c r="AH128" s="837"/>
      <c r="AI128" s="837"/>
      <c r="AJ128" s="838"/>
      <c r="AK128" s="839" t="s">
        <v>446</v>
      </c>
      <c r="AL128" s="837"/>
      <c r="AM128" s="837"/>
      <c r="AN128" s="837"/>
      <c r="AO128" s="838"/>
      <c r="AP128" s="840"/>
      <c r="AQ128" s="841"/>
      <c r="AR128" s="841"/>
      <c r="AS128" s="841"/>
      <c r="AT128" s="842"/>
      <c r="AU128" s="232"/>
      <c r="AV128" s="232"/>
      <c r="AW128" s="232"/>
      <c r="AX128" s="843" t="s">
        <v>496</v>
      </c>
      <c r="AY128" s="844"/>
      <c r="AZ128" s="844"/>
      <c r="BA128" s="844"/>
      <c r="BB128" s="844"/>
      <c r="BC128" s="844"/>
      <c r="BD128" s="844"/>
      <c r="BE128" s="845"/>
      <c r="BF128" s="822" t="s">
        <v>446</v>
      </c>
      <c r="BG128" s="823"/>
      <c r="BH128" s="823"/>
      <c r="BI128" s="823"/>
      <c r="BJ128" s="823"/>
      <c r="BK128" s="823"/>
      <c r="BL128" s="846"/>
      <c r="BM128" s="822">
        <v>14.2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497</v>
      </c>
      <c r="CQ128" s="766"/>
      <c r="CR128" s="766"/>
      <c r="CS128" s="766"/>
      <c r="CT128" s="766"/>
      <c r="CU128" s="766"/>
      <c r="CV128" s="766"/>
      <c r="CW128" s="766"/>
      <c r="CX128" s="766"/>
      <c r="CY128" s="766"/>
      <c r="CZ128" s="766"/>
      <c r="DA128" s="766"/>
      <c r="DB128" s="766"/>
      <c r="DC128" s="766"/>
      <c r="DD128" s="766"/>
      <c r="DE128" s="766"/>
      <c r="DF128" s="767"/>
      <c r="DG128" s="826" t="s">
        <v>446</v>
      </c>
      <c r="DH128" s="827"/>
      <c r="DI128" s="827"/>
      <c r="DJ128" s="827"/>
      <c r="DK128" s="827"/>
      <c r="DL128" s="827" t="s">
        <v>176</v>
      </c>
      <c r="DM128" s="827"/>
      <c r="DN128" s="827"/>
      <c r="DO128" s="827"/>
      <c r="DP128" s="827"/>
      <c r="DQ128" s="827" t="s">
        <v>446</v>
      </c>
      <c r="DR128" s="827"/>
      <c r="DS128" s="827"/>
      <c r="DT128" s="827"/>
      <c r="DU128" s="827"/>
      <c r="DV128" s="828" t="s">
        <v>446</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498</v>
      </c>
      <c r="X129" s="813"/>
      <c r="Y129" s="813"/>
      <c r="Z129" s="814"/>
      <c r="AA129" s="815">
        <v>6325056</v>
      </c>
      <c r="AB129" s="816"/>
      <c r="AC129" s="816"/>
      <c r="AD129" s="816"/>
      <c r="AE129" s="817"/>
      <c r="AF129" s="818">
        <v>6667346</v>
      </c>
      <c r="AG129" s="816"/>
      <c r="AH129" s="816"/>
      <c r="AI129" s="816"/>
      <c r="AJ129" s="817"/>
      <c r="AK129" s="818">
        <v>6574431</v>
      </c>
      <c r="AL129" s="816"/>
      <c r="AM129" s="816"/>
      <c r="AN129" s="816"/>
      <c r="AO129" s="817"/>
      <c r="AP129" s="819"/>
      <c r="AQ129" s="820"/>
      <c r="AR129" s="820"/>
      <c r="AS129" s="820"/>
      <c r="AT129" s="821"/>
      <c r="AU129" s="233"/>
      <c r="AV129" s="233"/>
      <c r="AW129" s="233"/>
      <c r="AX129" s="787" t="s">
        <v>499</v>
      </c>
      <c r="AY129" s="788"/>
      <c r="AZ129" s="788"/>
      <c r="BA129" s="788"/>
      <c r="BB129" s="788"/>
      <c r="BC129" s="788"/>
      <c r="BD129" s="788"/>
      <c r="BE129" s="789"/>
      <c r="BF129" s="806" t="s">
        <v>446</v>
      </c>
      <c r="BG129" s="807"/>
      <c r="BH129" s="807"/>
      <c r="BI129" s="807"/>
      <c r="BJ129" s="807"/>
      <c r="BK129" s="807"/>
      <c r="BL129" s="808"/>
      <c r="BM129" s="806">
        <v>19.2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501</v>
      </c>
      <c r="X130" s="813"/>
      <c r="Y130" s="813"/>
      <c r="Z130" s="814"/>
      <c r="AA130" s="815">
        <v>653313</v>
      </c>
      <c r="AB130" s="816"/>
      <c r="AC130" s="816"/>
      <c r="AD130" s="816"/>
      <c r="AE130" s="817"/>
      <c r="AF130" s="818">
        <v>671282</v>
      </c>
      <c r="AG130" s="816"/>
      <c r="AH130" s="816"/>
      <c r="AI130" s="816"/>
      <c r="AJ130" s="817"/>
      <c r="AK130" s="818">
        <v>694784</v>
      </c>
      <c r="AL130" s="816"/>
      <c r="AM130" s="816"/>
      <c r="AN130" s="816"/>
      <c r="AO130" s="817"/>
      <c r="AP130" s="819"/>
      <c r="AQ130" s="820"/>
      <c r="AR130" s="820"/>
      <c r="AS130" s="820"/>
      <c r="AT130" s="821"/>
      <c r="AU130" s="233"/>
      <c r="AV130" s="233"/>
      <c r="AW130" s="233"/>
      <c r="AX130" s="787" t="s">
        <v>502</v>
      </c>
      <c r="AY130" s="788"/>
      <c r="AZ130" s="788"/>
      <c r="BA130" s="788"/>
      <c r="BB130" s="788"/>
      <c r="BC130" s="788"/>
      <c r="BD130" s="788"/>
      <c r="BE130" s="789"/>
      <c r="BF130" s="790">
        <v>3.8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503</v>
      </c>
      <c r="X131" s="797"/>
      <c r="Y131" s="797"/>
      <c r="Z131" s="798"/>
      <c r="AA131" s="799">
        <v>5671743</v>
      </c>
      <c r="AB131" s="800"/>
      <c r="AC131" s="800"/>
      <c r="AD131" s="800"/>
      <c r="AE131" s="801"/>
      <c r="AF131" s="802">
        <v>5996064</v>
      </c>
      <c r="AG131" s="800"/>
      <c r="AH131" s="800"/>
      <c r="AI131" s="800"/>
      <c r="AJ131" s="801"/>
      <c r="AK131" s="802">
        <v>5879647</v>
      </c>
      <c r="AL131" s="800"/>
      <c r="AM131" s="800"/>
      <c r="AN131" s="800"/>
      <c r="AO131" s="801"/>
      <c r="AP131" s="803"/>
      <c r="AQ131" s="804"/>
      <c r="AR131" s="804"/>
      <c r="AS131" s="804"/>
      <c r="AT131" s="805"/>
      <c r="AU131" s="233"/>
      <c r="AV131" s="233"/>
      <c r="AW131" s="233"/>
      <c r="AX131" s="765" t="s">
        <v>504</v>
      </c>
      <c r="AY131" s="766"/>
      <c r="AZ131" s="766"/>
      <c r="BA131" s="766"/>
      <c r="BB131" s="766"/>
      <c r="BC131" s="766"/>
      <c r="BD131" s="766"/>
      <c r="BE131" s="767"/>
      <c r="BF131" s="768">
        <v>54.9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506</v>
      </c>
      <c r="W132" s="778"/>
      <c r="X132" s="778"/>
      <c r="Y132" s="778"/>
      <c r="Z132" s="779"/>
      <c r="AA132" s="780">
        <v>2.7071219549999999</v>
      </c>
      <c r="AB132" s="781"/>
      <c r="AC132" s="781"/>
      <c r="AD132" s="781"/>
      <c r="AE132" s="782"/>
      <c r="AF132" s="783">
        <v>3.487020819</v>
      </c>
      <c r="AG132" s="781"/>
      <c r="AH132" s="781"/>
      <c r="AI132" s="781"/>
      <c r="AJ132" s="782"/>
      <c r="AK132" s="783">
        <v>5.358110785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507</v>
      </c>
      <c r="W133" s="757"/>
      <c r="X133" s="757"/>
      <c r="Y133" s="757"/>
      <c r="Z133" s="758"/>
      <c r="AA133" s="759">
        <v>2.4</v>
      </c>
      <c r="AB133" s="760"/>
      <c r="AC133" s="760"/>
      <c r="AD133" s="760"/>
      <c r="AE133" s="761"/>
      <c r="AF133" s="759">
        <v>2.8</v>
      </c>
      <c r="AG133" s="760"/>
      <c r="AH133" s="760"/>
      <c r="AI133" s="760"/>
      <c r="AJ133" s="761"/>
      <c r="AK133" s="759">
        <v>3.8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eLNuOtwT80Ffo7QdduhurXHSqzLJ2xKBMEdSLwi4An93o69Y3n947DVl0rBwTP/0icxY9SOks0DcNT3svV0sg==" saltValue="YyzePrRokAPHRlk2VICO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siLqnNkjWFpsdeW1MKPP40PVUZBJgFHx9b5k8Dyj+N3ImKEbmWeUvQyudStwmd/khbrRUXNA6W4qdMstAa/rQ==" saltValue="69uHNRdrwNNfel7XAwNk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65wkUA8HHFbJ72UZXw02hjvBZ8D/8wbwUraYEBb0mDbofAORnaRZkLAQELLVpP92opzEXCwVVXQSUWdjskJyg==" saltValue="p7IqpcuxODHQbPDvNsoP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516</v>
      </c>
      <c r="AL9" s="1170"/>
      <c r="AM9" s="1170"/>
      <c r="AN9" s="1171"/>
      <c r="AO9" s="281">
        <v>1975068</v>
      </c>
      <c r="AP9" s="281">
        <v>75226</v>
      </c>
      <c r="AQ9" s="282">
        <v>76332</v>
      </c>
      <c r="AR9" s="283">
        <v>-1.4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517</v>
      </c>
      <c r="AL10" s="1170"/>
      <c r="AM10" s="1170"/>
      <c r="AN10" s="1171"/>
      <c r="AO10" s="284">
        <v>296380</v>
      </c>
      <c r="AP10" s="284">
        <v>11289</v>
      </c>
      <c r="AQ10" s="285">
        <v>8203</v>
      </c>
      <c r="AR10" s="286">
        <v>37.6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518</v>
      </c>
      <c r="AL11" s="1170"/>
      <c r="AM11" s="1170"/>
      <c r="AN11" s="1171"/>
      <c r="AO11" s="284" t="s">
        <v>519</v>
      </c>
      <c r="AP11" s="284" t="s">
        <v>519</v>
      </c>
      <c r="AQ11" s="285">
        <v>546</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520</v>
      </c>
      <c r="AL12" s="1170"/>
      <c r="AM12" s="1170"/>
      <c r="AN12" s="1171"/>
      <c r="AO12" s="284" t="s">
        <v>519</v>
      </c>
      <c r="AP12" s="284" t="s">
        <v>519</v>
      </c>
      <c r="AQ12" s="285">
        <v>4</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521</v>
      </c>
      <c r="AL13" s="1170"/>
      <c r="AM13" s="1170"/>
      <c r="AN13" s="1171"/>
      <c r="AO13" s="284">
        <v>39791</v>
      </c>
      <c r="AP13" s="284">
        <v>1516</v>
      </c>
      <c r="AQ13" s="285">
        <v>2795</v>
      </c>
      <c r="AR13" s="286">
        <v>-45.8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522</v>
      </c>
      <c r="AL14" s="1170"/>
      <c r="AM14" s="1170"/>
      <c r="AN14" s="1171"/>
      <c r="AO14" s="284">
        <v>35371</v>
      </c>
      <c r="AP14" s="284">
        <v>1347</v>
      </c>
      <c r="AQ14" s="285">
        <v>1229</v>
      </c>
      <c r="AR14" s="286">
        <v>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523</v>
      </c>
      <c r="AL15" s="1173"/>
      <c r="AM15" s="1173"/>
      <c r="AN15" s="1174"/>
      <c r="AO15" s="284">
        <v>-101612</v>
      </c>
      <c r="AP15" s="284">
        <v>-3870</v>
      </c>
      <c r="AQ15" s="285">
        <v>-5192</v>
      </c>
      <c r="AR15" s="286">
        <v>-25.5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189</v>
      </c>
      <c r="AL16" s="1173"/>
      <c r="AM16" s="1173"/>
      <c r="AN16" s="1174"/>
      <c r="AO16" s="284">
        <v>2244998</v>
      </c>
      <c r="AP16" s="284">
        <v>85507</v>
      </c>
      <c r="AQ16" s="285">
        <v>83916</v>
      </c>
      <c r="AR16" s="286">
        <v>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528</v>
      </c>
      <c r="AL21" s="1176"/>
      <c r="AM21" s="1176"/>
      <c r="AN21" s="1177"/>
      <c r="AO21" s="297">
        <v>7.24</v>
      </c>
      <c r="AP21" s="298">
        <v>7.81</v>
      </c>
      <c r="AQ21" s="299">
        <v>-0.56999999999999995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529</v>
      </c>
      <c r="AL22" s="1176"/>
      <c r="AM22" s="1176"/>
      <c r="AN22" s="1177"/>
      <c r="AO22" s="302">
        <v>97.2</v>
      </c>
      <c r="AP22" s="303">
        <v>97.3</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8" t="s">
        <v>530</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533</v>
      </c>
      <c r="AL32" s="1160"/>
      <c r="AM32" s="1160"/>
      <c r="AN32" s="1161"/>
      <c r="AO32" s="312">
        <v>552044</v>
      </c>
      <c r="AP32" s="312">
        <v>21026</v>
      </c>
      <c r="AQ32" s="313">
        <v>34996</v>
      </c>
      <c r="AR32" s="314">
        <v>-39.9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534</v>
      </c>
      <c r="AL33" s="1160"/>
      <c r="AM33" s="1160"/>
      <c r="AN33" s="1161"/>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535</v>
      </c>
      <c r="AL34" s="1160"/>
      <c r="AM34" s="1160"/>
      <c r="AN34" s="1161"/>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536</v>
      </c>
      <c r="AL35" s="1160"/>
      <c r="AM35" s="1160"/>
      <c r="AN35" s="1161"/>
      <c r="AO35" s="312">
        <v>433264</v>
      </c>
      <c r="AP35" s="312">
        <v>16502</v>
      </c>
      <c r="AQ35" s="313">
        <v>11520</v>
      </c>
      <c r="AR35" s="314">
        <v>43.2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537</v>
      </c>
      <c r="AL36" s="1160"/>
      <c r="AM36" s="1160"/>
      <c r="AN36" s="1161"/>
      <c r="AO36" s="312">
        <v>24514</v>
      </c>
      <c r="AP36" s="312">
        <v>934</v>
      </c>
      <c r="AQ36" s="313">
        <v>3057</v>
      </c>
      <c r="AR36" s="314">
        <v>-69.400000000000006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538</v>
      </c>
      <c r="AL37" s="1160"/>
      <c r="AM37" s="1160"/>
      <c r="AN37" s="1161"/>
      <c r="AO37" s="312" t="s">
        <v>519</v>
      </c>
      <c r="AP37" s="312" t="s">
        <v>519</v>
      </c>
      <c r="AQ37" s="313">
        <v>208</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539</v>
      </c>
      <c r="AL38" s="1163"/>
      <c r="AM38" s="1163"/>
      <c r="AN38" s="1164"/>
      <c r="AO38" s="315" t="s">
        <v>519</v>
      </c>
      <c r="AP38" s="315" t="s">
        <v>519</v>
      </c>
      <c r="AQ38" s="316">
        <v>0</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540</v>
      </c>
      <c r="AL39" s="1163"/>
      <c r="AM39" s="1163"/>
      <c r="AN39" s="1164"/>
      <c r="AO39" s="312" t="s">
        <v>519</v>
      </c>
      <c r="AP39" s="312" t="s">
        <v>519</v>
      </c>
      <c r="AQ39" s="313">
        <v>-2483</v>
      </c>
      <c r="AR39" s="314" t="s">
        <v>519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541</v>
      </c>
      <c r="AL40" s="1160"/>
      <c r="AM40" s="1160"/>
      <c r="AN40" s="1161"/>
      <c r="AO40" s="312">
        <v>-694784</v>
      </c>
      <c r="AP40" s="312">
        <v>-26463</v>
      </c>
      <c r="AQ40" s="313">
        <v>-31447</v>
      </c>
      <c r="AR40" s="314">
        <v>-15.8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303</v>
      </c>
      <c r="AL41" s="1166"/>
      <c r="AM41" s="1166"/>
      <c r="AN41" s="1167"/>
      <c r="AO41" s="312">
        <v>315038</v>
      </c>
      <c r="AP41" s="312">
        <v>11999</v>
      </c>
      <c r="AQ41" s="313">
        <v>15852</v>
      </c>
      <c r="AR41" s="314">
        <v>-24.3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511</v>
      </c>
      <c r="AN49" s="1154" t="s">
        <v>545</v>
      </c>
      <c r="AO49" s="1155"/>
      <c r="AP49" s="1155"/>
      <c r="AQ49" s="1155"/>
      <c r="AR49" s="115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2199612</v>
      </c>
      <c r="AN51" s="334">
        <v>80082</v>
      </c>
      <c r="AO51" s="335">
        <v>37.200000000000003</v>
      </c>
      <c r="AP51" s="336">
        <v>53869</v>
      </c>
      <c r="AQ51" s="337">
        <v>0.4</v>
      </c>
      <c r="AR51" s="338">
        <v>36.799999999999997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1717099</v>
      </c>
      <c r="AN52" s="342">
        <v>62515</v>
      </c>
      <c r="AO52" s="343">
        <v>23</v>
      </c>
      <c r="AP52" s="344">
        <v>35046</v>
      </c>
      <c r="AQ52" s="345">
        <v>7.1</v>
      </c>
      <c r="AR52" s="346">
        <v>15.9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2459410</v>
      </c>
      <c r="AN53" s="334">
        <v>90653</v>
      </c>
      <c r="AO53" s="335">
        <v>13.2</v>
      </c>
      <c r="AP53" s="336">
        <v>59119</v>
      </c>
      <c r="AQ53" s="337">
        <v>9.6999999999999993</v>
      </c>
      <c r="AR53" s="338">
        <v>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1796667</v>
      </c>
      <c r="AN54" s="342">
        <v>66224</v>
      </c>
      <c r="AO54" s="343">
        <v>5.9</v>
      </c>
      <c r="AP54" s="344">
        <v>29900</v>
      </c>
      <c r="AQ54" s="345">
        <v>-14.7</v>
      </c>
      <c r="AR54" s="346">
        <v>20.6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1181327</v>
      </c>
      <c r="AN55" s="334">
        <v>43911</v>
      </c>
      <c r="AO55" s="335">
        <v>-51.6</v>
      </c>
      <c r="AP55" s="336">
        <v>53895</v>
      </c>
      <c r="AQ55" s="337">
        <v>-8.8000000000000007</v>
      </c>
      <c r="AR55" s="338">
        <v>-42.8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590457</v>
      </c>
      <c r="AN56" s="342">
        <v>21948</v>
      </c>
      <c r="AO56" s="343">
        <v>-66.900000000000006</v>
      </c>
      <c r="AP56" s="344">
        <v>31224</v>
      </c>
      <c r="AQ56" s="345">
        <v>4.4000000000000004</v>
      </c>
      <c r="AR56" s="346">
        <v>-71.3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872195</v>
      </c>
      <c r="AN57" s="334">
        <v>32855</v>
      </c>
      <c r="AO57" s="335">
        <v>-25.2</v>
      </c>
      <c r="AP57" s="336">
        <v>56181</v>
      </c>
      <c r="AQ57" s="337">
        <v>4.2</v>
      </c>
      <c r="AR57" s="338">
        <v>-29.4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589641</v>
      </c>
      <c r="AN58" s="342">
        <v>22211</v>
      </c>
      <c r="AO58" s="343">
        <v>1.2</v>
      </c>
      <c r="AP58" s="344">
        <v>32039</v>
      </c>
      <c r="AQ58" s="345">
        <v>2.6</v>
      </c>
      <c r="AR58" s="346">
        <v>-1.4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1257448</v>
      </c>
      <c r="AN59" s="334">
        <v>47894</v>
      </c>
      <c r="AO59" s="335">
        <v>45.8</v>
      </c>
      <c r="AP59" s="336">
        <v>47730</v>
      </c>
      <c r="AQ59" s="337">
        <v>-15</v>
      </c>
      <c r="AR59" s="338">
        <v>60.8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727294</v>
      </c>
      <c r="AN60" s="342">
        <v>27701</v>
      </c>
      <c r="AO60" s="343">
        <v>24.7</v>
      </c>
      <c r="AP60" s="344">
        <v>26378</v>
      </c>
      <c r="AQ60" s="345">
        <v>-17.7</v>
      </c>
      <c r="AR60" s="346">
        <v>42.4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1593998</v>
      </c>
      <c r="AN61" s="349">
        <v>59079</v>
      </c>
      <c r="AO61" s="350">
        <v>3.9</v>
      </c>
      <c r="AP61" s="351">
        <v>54159</v>
      </c>
      <c r="AQ61" s="352">
        <v>-1.9</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1084232</v>
      </c>
      <c r="AN62" s="342">
        <v>40120</v>
      </c>
      <c r="AO62" s="343">
        <v>-2.4</v>
      </c>
      <c r="AP62" s="344">
        <v>30917</v>
      </c>
      <c r="AQ62" s="345">
        <v>-3.7</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v6TDcUrIKiyRo0TNO3/lles/DiUqsuIXh+HFlO4mEoblY3ooVrIv/zVXBDtdlEUkTl5cUpk95Ph7lpmfpvH7w==" saltValue="ut2Vm5VgLR+CzB3W5suv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7q8208s8w+LOXJbnmVgEINK2/muXLpuMBQ4qaa3GvNU+cd6e4zS3amd6khPXAr2lYiAIt8uDMRnzO+J+Zx22NA==" saltValue="COwBU2OczzNmpl6NtaRR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IPJVxNX3RnZ3qda0c2N2ZKzBzgCf8SWRsMmHStRobh6FmMRieq315cF8+4SCH84TKeDbNz92ZT2O4j1Gc3YqYw==" saltValue="byew2JPboQ8iLe4rZG0a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8" t="s">
        <v>3</v>
      </c>
      <c r="D47" s="1178"/>
      <c r="E47" s="1179"/>
      <c r="F47" s="11">
        <v>11.72</v>
      </c>
      <c r="G47" s="12">
        <v>8.9600000000000009</v>
      </c>
      <c r="H47" s="12">
        <v>13.7</v>
      </c>
      <c r="I47" s="12">
        <v>19.72</v>
      </c>
      <c r="J47" s="13">
        <v>21.41</v>
      </c>
    </row>
    <row r="48" spans="2:10" ht="57.75" customHeight="1" x14ac:dyDescent="0.15">
      <c r="B48" s="14"/>
      <c r="C48" s="1180" t="s">
        <v>4</v>
      </c>
      <c r="D48" s="1180"/>
      <c r="E48" s="1181"/>
      <c r="F48" s="15">
        <v>7.72</v>
      </c>
      <c r="G48" s="16">
        <v>9.9</v>
      </c>
      <c r="H48" s="16">
        <v>8.5299999999999994</v>
      </c>
      <c r="I48" s="16">
        <v>9.2799999999999994</v>
      </c>
      <c r="J48" s="17">
        <v>6.81</v>
      </c>
    </row>
    <row r="49" spans="2:10" ht="57.75" customHeight="1" thickBot="1" x14ac:dyDescent="0.2">
      <c r="B49" s="18"/>
      <c r="C49" s="1182" t="s">
        <v>5</v>
      </c>
      <c r="D49" s="1182"/>
      <c r="E49" s="1183"/>
      <c r="F49" s="19" t="s">
        <v>566</v>
      </c>
      <c r="G49" s="20" t="s">
        <v>567</v>
      </c>
      <c r="H49" s="20">
        <v>4.42</v>
      </c>
      <c r="I49" s="20">
        <v>7.91</v>
      </c>
      <c r="J49" s="21" t="s">
        <v>568</v>
      </c>
    </row>
    <row r="50" spans="2:10" x14ac:dyDescent="0.15"/>
  </sheetData>
  <sheetProtection algorithmName="SHA-512" hashValue="MEHwkfgqikWtGTFFmiLcCn3Qvo9pA291moLHw9tQntjj97gHdccXIvWh2V1QCUc+c2IVtPzAgdka6uW+ErI3OQ==" saltValue="WAcONm7CWetceGEeznL/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90" t="s">
        <v>569</v>
      </c>
      <c r="D34" s="1190"/>
      <c r="E34" s="1191"/>
      <c r="F34" s="32">
        <v>9.3800000000000008</v>
      </c>
      <c r="G34" s="33">
        <v>9.99</v>
      </c>
      <c r="H34" s="33">
        <v>10.43</v>
      </c>
      <c r="I34" s="33">
        <v>10.54</v>
      </c>
      <c r="J34" s="34">
        <v>9.0399999999999991</v>
      </c>
      <c r="K34" s="22"/>
      <c r="L34" s="22"/>
      <c r="M34" s="22"/>
      <c r="N34" s="22"/>
      <c r="O34" s="22"/>
      <c r="P34" s="22"/>
    </row>
    <row r="35" spans="1:16" ht="39" customHeight="1" x14ac:dyDescent="0.15">
      <c r="A35" s="22"/>
      <c r="B35" s="35"/>
      <c r="C35" s="1184" t="s">
        <v>570</v>
      </c>
      <c r="D35" s="1185"/>
      <c r="E35" s="1186"/>
      <c r="F35" s="36">
        <v>7.71</v>
      </c>
      <c r="G35" s="37">
        <v>9.89</v>
      </c>
      <c r="H35" s="37">
        <v>8.52</v>
      </c>
      <c r="I35" s="37">
        <v>9.31</v>
      </c>
      <c r="J35" s="38">
        <v>6.81</v>
      </c>
      <c r="K35" s="22"/>
      <c r="L35" s="22"/>
      <c r="M35" s="22"/>
      <c r="N35" s="22"/>
      <c r="O35" s="22"/>
      <c r="P35" s="22"/>
    </row>
    <row r="36" spans="1:16" ht="39" customHeight="1" x14ac:dyDescent="0.15">
      <c r="A36" s="22"/>
      <c r="B36" s="35"/>
      <c r="C36" s="1184" t="s">
        <v>571</v>
      </c>
      <c r="D36" s="1185"/>
      <c r="E36" s="1186"/>
      <c r="F36" s="36">
        <v>5.72</v>
      </c>
      <c r="G36" s="37">
        <v>5.44</v>
      </c>
      <c r="H36" s="37">
        <v>4.9400000000000004</v>
      </c>
      <c r="I36" s="37">
        <v>5.14</v>
      </c>
      <c r="J36" s="38">
        <v>4.45</v>
      </c>
      <c r="K36" s="22"/>
      <c r="L36" s="22"/>
      <c r="M36" s="22"/>
      <c r="N36" s="22"/>
      <c r="O36" s="22"/>
      <c r="P36" s="22"/>
    </row>
    <row r="37" spans="1:16" ht="39" customHeight="1" x14ac:dyDescent="0.15">
      <c r="A37" s="22"/>
      <c r="B37" s="35"/>
      <c r="C37" s="1184" t="s">
        <v>572</v>
      </c>
      <c r="D37" s="1185"/>
      <c r="E37" s="1186"/>
      <c r="F37" s="36">
        <v>3.18</v>
      </c>
      <c r="G37" s="37">
        <v>2.91</v>
      </c>
      <c r="H37" s="37">
        <v>2.57</v>
      </c>
      <c r="I37" s="37">
        <v>4.21</v>
      </c>
      <c r="J37" s="38">
        <v>3.7</v>
      </c>
      <c r="K37" s="22"/>
      <c r="L37" s="22"/>
      <c r="M37" s="22"/>
      <c r="N37" s="22"/>
      <c r="O37" s="22"/>
      <c r="P37" s="22"/>
    </row>
    <row r="38" spans="1:16" ht="39" customHeight="1" x14ac:dyDescent="0.15">
      <c r="A38" s="22"/>
      <c r="B38" s="35"/>
      <c r="C38" s="1184" t="s">
        <v>573</v>
      </c>
      <c r="D38" s="1185"/>
      <c r="E38" s="1186"/>
      <c r="F38" s="36">
        <v>0.1</v>
      </c>
      <c r="G38" s="37">
        <v>0.15</v>
      </c>
      <c r="H38" s="37">
        <v>0.22</v>
      </c>
      <c r="I38" s="37">
        <v>0.09</v>
      </c>
      <c r="J38" s="38">
        <v>1.23</v>
      </c>
      <c r="K38" s="22"/>
      <c r="L38" s="22"/>
      <c r="M38" s="22"/>
      <c r="N38" s="22"/>
      <c r="O38" s="22"/>
      <c r="P38" s="22"/>
    </row>
    <row r="39" spans="1:16" ht="39" customHeight="1" x14ac:dyDescent="0.15">
      <c r="A39" s="22"/>
      <c r="B39" s="35"/>
      <c r="C39" s="1184" t="s">
        <v>574</v>
      </c>
      <c r="D39" s="1185"/>
      <c r="E39" s="1186"/>
      <c r="F39" s="36">
        <v>0.51</v>
      </c>
      <c r="G39" s="37">
        <v>0.52</v>
      </c>
      <c r="H39" s="37">
        <v>0.59</v>
      </c>
      <c r="I39" s="37">
        <v>0.43</v>
      </c>
      <c r="J39" s="38">
        <v>0.61</v>
      </c>
      <c r="K39" s="22"/>
      <c r="L39" s="22"/>
      <c r="M39" s="22"/>
      <c r="N39" s="22"/>
      <c r="O39" s="22"/>
      <c r="P39" s="22"/>
    </row>
    <row r="40" spans="1:16" ht="39" customHeight="1" x14ac:dyDescent="0.15">
      <c r="A40" s="22"/>
      <c r="B40" s="35"/>
      <c r="C40" s="1184" t="s">
        <v>575</v>
      </c>
      <c r="D40" s="1185"/>
      <c r="E40" s="1186"/>
      <c r="F40" s="36">
        <v>0.22</v>
      </c>
      <c r="G40" s="37">
        <v>0.14000000000000001</v>
      </c>
      <c r="H40" s="37">
        <v>0.15</v>
      </c>
      <c r="I40" s="37">
        <v>0.14000000000000001</v>
      </c>
      <c r="J40" s="38">
        <v>0.19</v>
      </c>
      <c r="K40" s="22"/>
      <c r="L40" s="22"/>
      <c r="M40" s="22"/>
      <c r="N40" s="22"/>
      <c r="O40" s="22"/>
      <c r="P40" s="22"/>
    </row>
    <row r="41" spans="1:16" ht="39" customHeight="1" x14ac:dyDescent="0.15">
      <c r="A41" s="22"/>
      <c r="B41" s="35"/>
      <c r="C41" s="1184" t="s">
        <v>576</v>
      </c>
      <c r="D41" s="1185"/>
      <c r="E41" s="1186"/>
      <c r="F41" s="36">
        <v>0.02</v>
      </c>
      <c r="G41" s="37">
        <v>0.03</v>
      </c>
      <c r="H41" s="37">
        <v>0.04</v>
      </c>
      <c r="I41" s="37">
        <v>0.03</v>
      </c>
      <c r="J41" s="38">
        <v>0.03</v>
      </c>
      <c r="K41" s="22"/>
      <c r="L41" s="22"/>
      <c r="M41" s="22"/>
      <c r="N41" s="22"/>
      <c r="O41" s="22"/>
      <c r="P41" s="22"/>
    </row>
    <row r="42" spans="1:16" ht="39" customHeight="1" x14ac:dyDescent="0.15">
      <c r="A42" s="22"/>
      <c r="B42" s="39"/>
      <c r="C42" s="1184" t="s">
        <v>577</v>
      </c>
      <c r="D42" s="1185"/>
      <c r="E42" s="1186"/>
      <c r="F42" s="36" t="s">
        <v>519</v>
      </c>
      <c r="G42" s="37" t="s">
        <v>519</v>
      </c>
      <c r="H42" s="37" t="s">
        <v>519</v>
      </c>
      <c r="I42" s="37" t="s">
        <v>519</v>
      </c>
      <c r="J42" s="38" t="s">
        <v>519</v>
      </c>
      <c r="K42" s="22"/>
      <c r="L42" s="22"/>
      <c r="M42" s="22"/>
      <c r="N42" s="22"/>
      <c r="O42" s="22"/>
      <c r="P42" s="22"/>
    </row>
    <row r="43" spans="1:16" ht="39" customHeight="1" thickBot="1" x14ac:dyDescent="0.2">
      <c r="A43" s="22"/>
      <c r="B43" s="40"/>
      <c r="C43" s="1187" t="s">
        <v>578</v>
      </c>
      <c r="D43" s="1188"/>
      <c r="E43" s="118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DxnfHHqk2C1i1hZH9Qy7wHts+6cgKKptscWJNOAh6uFHTlbluq2QvDLnF2KpdIHpWzqNNms5FLqAzYqcMhwg==" saltValue="UTG639doQxwK6GXfG0V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394</v>
      </c>
      <c r="L45" s="60">
        <v>385</v>
      </c>
      <c r="M45" s="60">
        <v>395</v>
      </c>
      <c r="N45" s="60">
        <v>458</v>
      </c>
      <c r="O45" s="61">
        <v>552</v>
      </c>
      <c r="P45" s="48"/>
      <c r="Q45" s="48"/>
      <c r="R45" s="48"/>
      <c r="S45" s="48"/>
      <c r="T45" s="48"/>
      <c r="U45" s="48"/>
    </row>
    <row r="46" spans="1:21" ht="30.75" customHeight="1" x14ac:dyDescent="0.15">
      <c r="A46" s="48"/>
      <c r="B46" s="1217"/>
      <c r="C46" s="1218"/>
      <c r="D46" s="62"/>
      <c r="E46" s="1194" t="s">
        <v>12</v>
      </c>
      <c r="F46" s="1194"/>
      <c r="G46" s="1194"/>
      <c r="H46" s="1194"/>
      <c r="I46" s="1194"/>
      <c r="J46" s="1195"/>
      <c r="K46" s="63" t="s">
        <v>519</v>
      </c>
      <c r="L46" s="64" t="s">
        <v>519</v>
      </c>
      <c r="M46" s="64" t="s">
        <v>519</v>
      </c>
      <c r="N46" s="64" t="s">
        <v>519</v>
      </c>
      <c r="O46" s="65" t="s">
        <v>519</v>
      </c>
      <c r="P46" s="48"/>
      <c r="Q46" s="48"/>
      <c r="R46" s="48"/>
      <c r="S46" s="48"/>
      <c r="T46" s="48"/>
      <c r="U46" s="48"/>
    </row>
    <row r="47" spans="1:21" ht="30.75" customHeight="1" x14ac:dyDescent="0.15">
      <c r="A47" s="48"/>
      <c r="B47" s="1217"/>
      <c r="C47" s="1218"/>
      <c r="D47" s="62"/>
      <c r="E47" s="1194" t="s">
        <v>13</v>
      </c>
      <c r="F47" s="1194"/>
      <c r="G47" s="1194"/>
      <c r="H47" s="1194"/>
      <c r="I47" s="1194"/>
      <c r="J47" s="1195"/>
      <c r="K47" s="63" t="s">
        <v>519</v>
      </c>
      <c r="L47" s="64" t="s">
        <v>519</v>
      </c>
      <c r="M47" s="64" t="s">
        <v>519</v>
      </c>
      <c r="N47" s="64" t="s">
        <v>519</v>
      </c>
      <c r="O47" s="65" t="s">
        <v>519</v>
      </c>
      <c r="P47" s="48"/>
      <c r="Q47" s="48"/>
      <c r="R47" s="48"/>
      <c r="S47" s="48"/>
      <c r="T47" s="48"/>
      <c r="U47" s="48"/>
    </row>
    <row r="48" spans="1:21" ht="30.75" customHeight="1" x14ac:dyDescent="0.15">
      <c r="A48" s="48"/>
      <c r="B48" s="1217"/>
      <c r="C48" s="1218"/>
      <c r="D48" s="62"/>
      <c r="E48" s="1194" t="s">
        <v>14</v>
      </c>
      <c r="F48" s="1194"/>
      <c r="G48" s="1194"/>
      <c r="H48" s="1194"/>
      <c r="I48" s="1194"/>
      <c r="J48" s="1195"/>
      <c r="K48" s="63">
        <v>371</v>
      </c>
      <c r="L48" s="64">
        <v>365</v>
      </c>
      <c r="M48" s="64">
        <v>387</v>
      </c>
      <c r="N48" s="64">
        <v>397</v>
      </c>
      <c r="O48" s="65">
        <v>433</v>
      </c>
      <c r="P48" s="48"/>
      <c r="Q48" s="48"/>
      <c r="R48" s="48"/>
      <c r="S48" s="48"/>
      <c r="T48" s="48"/>
      <c r="U48" s="48"/>
    </row>
    <row r="49" spans="1:21" ht="30.75" customHeight="1" x14ac:dyDescent="0.15">
      <c r="A49" s="48"/>
      <c r="B49" s="1217"/>
      <c r="C49" s="1218"/>
      <c r="D49" s="62"/>
      <c r="E49" s="1194" t="s">
        <v>15</v>
      </c>
      <c r="F49" s="1194"/>
      <c r="G49" s="1194"/>
      <c r="H49" s="1194"/>
      <c r="I49" s="1194"/>
      <c r="J49" s="1195"/>
      <c r="K49" s="63">
        <v>21</v>
      </c>
      <c r="L49" s="64">
        <v>23</v>
      </c>
      <c r="M49" s="64">
        <v>25</v>
      </c>
      <c r="N49" s="64">
        <v>25</v>
      </c>
      <c r="O49" s="65">
        <v>25</v>
      </c>
      <c r="P49" s="48"/>
      <c r="Q49" s="48"/>
      <c r="R49" s="48"/>
      <c r="S49" s="48"/>
      <c r="T49" s="48"/>
      <c r="U49" s="48"/>
    </row>
    <row r="50" spans="1:21" ht="30.75" customHeight="1" x14ac:dyDescent="0.15">
      <c r="A50" s="48"/>
      <c r="B50" s="1217"/>
      <c r="C50" s="1218"/>
      <c r="D50" s="62"/>
      <c r="E50" s="1194" t="s">
        <v>16</v>
      </c>
      <c r="F50" s="1194"/>
      <c r="G50" s="1194"/>
      <c r="H50" s="1194"/>
      <c r="I50" s="1194"/>
      <c r="J50" s="1195"/>
      <c r="K50" s="63" t="s">
        <v>519</v>
      </c>
      <c r="L50" s="64" t="s">
        <v>519</v>
      </c>
      <c r="M50" s="64" t="s">
        <v>519</v>
      </c>
      <c r="N50" s="64" t="s">
        <v>519</v>
      </c>
      <c r="O50" s="65" t="s">
        <v>519</v>
      </c>
      <c r="P50" s="48"/>
      <c r="Q50" s="48"/>
      <c r="R50" s="48"/>
      <c r="S50" s="48"/>
      <c r="T50" s="48"/>
      <c r="U50" s="48"/>
    </row>
    <row r="51" spans="1:21" ht="30.75" customHeight="1" x14ac:dyDescent="0.15">
      <c r="A51" s="48"/>
      <c r="B51" s="1219"/>
      <c r="C51" s="1220"/>
      <c r="D51" s="66"/>
      <c r="E51" s="1194" t="s">
        <v>17</v>
      </c>
      <c r="F51" s="1194"/>
      <c r="G51" s="1194"/>
      <c r="H51" s="1194"/>
      <c r="I51" s="1194"/>
      <c r="J51" s="1195"/>
      <c r="K51" s="63" t="s">
        <v>519</v>
      </c>
      <c r="L51" s="64" t="s">
        <v>519</v>
      </c>
      <c r="M51" s="64" t="s">
        <v>519</v>
      </c>
      <c r="N51" s="64" t="s">
        <v>519</v>
      </c>
      <c r="O51" s="65" t="s">
        <v>519</v>
      </c>
      <c r="P51" s="48"/>
      <c r="Q51" s="48"/>
      <c r="R51" s="48"/>
      <c r="S51" s="48"/>
      <c r="T51" s="48"/>
      <c r="U51" s="48"/>
    </row>
    <row r="52" spans="1:21" ht="30.75" customHeight="1" x14ac:dyDescent="0.15">
      <c r="A52" s="48"/>
      <c r="B52" s="1192" t="s">
        <v>18</v>
      </c>
      <c r="C52" s="1193"/>
      <c r="D52" s="66"/>
      <c r="E52" s="1194" t="s">
        <v>19</v>
      </c>
      <c r="F52" s="1194"/>
      <c r="G52" s="1194"/>
      <c r="H52" s="1194"/>
      <c r="I52" s="1194"/>
      <c r="J52" s="1195"/>
      <c r="K52" s="63">
        <v>659</v>
      </c>
      <c r="L52" s="64">
        <v>653</v>
      </c>
      <c r="M52" s="64">
        <v>653</v>
      </c>
      <c r="N52" s="64">
        <v>671</v>
      </c>
      <c r="O52" s="65">
        <v>695</v>
      </c>
      <c r="P52" s="48"/>
      <c r="Q52" s="48"/>
      <c r="R52" s="48"/>
      <c r="S52" s="48"/>
      <c r="T52" s="48"/>
      <c r="U52" s="48"/>
    </row>
    <row r="53" spans="1:21" ht="30.75" customHeight="1" thickBot="1" x14ac:dyDescent="0.2">
      <c r="A53" s="48"/>
      <c r="B53" s="1196" t="s">
        <v>20</v>
      </c>
      <c r="C53" s="1197"/>
      <c r="D53" s="67"/>
      <c r="E53" s="1198" t="s">
        <v>21</v>
      </c>
      <c r="F53" s="1198"/>
      <c r="G53" s="1198"/>
      <c r="H53" s="1198"/>
      <c r="I53" s="1198"/>
      <c r="J53" s="1199"/>
      <c r="K53" s="68">
        <v>127</v>
      </c>
      <c r="L53" s="69">
        <v>120</v>
      </c>
      <c r="M53" s="69">
        <v>154</v>
      </c>
      <c r="N53" s="69">
        <v>209</v>
      </c>
      <c r="O53" s="70">
        <v>315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0" t="s">
        <v>25</v>
      </c>
      <c r="C58" s="1201"/>
      <c r="D58" s="1206" t="s">
        <v>26</v>
      </c>
      <c r="E58" s="1207"/>
      <c r="F58" s="1207"/>
      <c r="G58" s="1207"/>
      <c r="H58" s="1207"/>
      <c r="I58" s="1207"/>
      <c r="J58" s="1208"/>
      <c r="K58" s="83" t="s">
        <v>605</v>
      </c>
      <c r="L58" s="84" t="s">
        <v>605</v>
      </c>
      <c r="M58" s="84" t="s">
        <v>605</v>
      </c>
      <c r="N58" s="84" t="s">
        <v>605</v>
      </c>
      <c r="O58" s="85" t="s">
        <v>605</v>
      </c>
    </row>
    <row r="59" spans="1:21" ht="31.5" customHeight="1" x14ac:dyDescent="0.15">
      <c r="B59" s="1202"/>
      <c r="C59" s="1203"/>
      <c r="D59" s="1209" t="s">
        <v>27</v>
      </c>
      <c r="E59" s="1210"/>
      <c r="F59" s="1210"/>
      <c r="G59" s="1210"/>
      <c r="H59" s="1210"/>
      <c r="I59" s="1210"/>
      <c r="J59" s="1211"/>
      <c r="K59" s="86" t="s">
        <v>605</v>
      </c>
      <c r="L59" s="87" t="s">
        <v>605</v>
      </c>
      <c r="M59" s="87" t="s">
        <v>605</v>
      </c>
      <c r="N59" s="87" t="s">
        <v>605</v>
      </c>
      <c r="O59" s="88" t="s">
        <v>605</v>
      </c>
    </row>
    <row r="60" spans="1:21" ht="31.5" customHeight="1" thickBot="1" x14ac:dyDescent="0.2">
      <c r="B60" s="1204"/>
      <c r="C60" s="1205"/>
      <c r="D60" s="1212" t="s">
        <v>28</v>
      </c>
      <c r="E60" s="1213"/>
      <c r="F60" s="1213"/>
      <c r="G60" s="1213"/>
      <c r="H60" s="1213"/>
      <c r="I60" s="1213"/>
      <c r="J60" s="1214"/>
      <c r="K60" s="89" t="s">
        <v>605</v>
      </c>
      <c r="L60" s="90" t="s">
        <v>605</v>
      </c>
      <c r="M60" s="90" t="s">
        <v>605</v>
      </c>
      <c r="N60" s="90" t="s">
        <v>605</v>
      </c>
      <c r="O60" s="91" t="s">
        <v>605</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LxuCD7aeJbqZqNqmQvfsRcFPJU2gkWvi+sHQUpYZyLc1ry1GFuNoXwUamZXAl9ExrxzurAsiYES5723M97EVA==" saltValue="YYVWs4UJq/z/zAGZuc8i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561</v>
      </c>
      <c r="J40" s="103" t="s">
        <v>562</v>
      </c>
      <c r="K40" s="103" t="s">
        <v>563</v>
      </c>
      <c r="L40" s="103" t="s">
        <v>564</v>
      </c>
      <c r="M40" s="104" t="s">
        <v>565</v>
      </c>
    </row>
    <row r="41" spans="2:13" ht="27.75" customHeight="1" x14ac:dyDescent="0.15">
      <c r="B41" s="1235" t="s">
        <v>31</v>
      </c>
      <c r="C41" s="1236"/>
      <c r="D41" s="105"/>
      <c r="E41" s="1237" t="s">
        <v>32</v>
      </c>
      <c r="F41" s="1237"/>
      <c r="G41" s="1237"/>
      <c r="H41" s="1238"/>
      <c r="I41" s="355">
        <v>6755</v>
      </c>
      <c r="J41" s="356">
        <v>7657</v>
      </c>
      <c r="K41" s="356">
        <v>8023</v>
      </c>
      <c r="L41" s="356">
        <v>8171</v>
      </c>
      <c r="M41" s="357">
        <v>8253</v>
      </c>
    </row>
    <row r="42" spans="2:13" ht="27.75" customHeight="1" x14ac:dyDescent="0.15">
      <c r="B42" s="1225"/>
      <c r="C42" s="1226"/>
      <c r="D42" s="106"/>
      <c r="E42" s="1229" t="s">
        <v>33</v>
      </c>
      <c r="F42" s="1229"/>
      <c r="G42" s="1229"/>
      <c r="H42" s="1230"/>
      <c r="I42" s="358" t="s">
        <v>519</v>
      </c>
      <c r="J42" s="359" t="s">
        <v>519</v>
      </c>
      <c r="K42" s="359" t="s">
        <v>519</v>
      </c>
      <c r="L42" s="359" t="s">
        <v>519</v>
      </c>
      <c r="M42" s="360" t="s">
        <v>519</v>
      </c>
    </row>
    <row r="43" spans="2:13" ht="27.75" customHeight="1" x14ac:dyDescent="0.15">
      <c r="B43" s="1225"/>
      <c r="C43" s="1226"/>
      <c r="D43" s="106"/>
      <c r="E43" s="1229" t="s">
        <v>34</v>
      </c>
      <c r="F43" s="1229"/>
      <c r="G43" s="1229"/>
      <c r="H43" s="1230"/>
      <c r="I43" s="358">
        <v>5388</v>
      </c>
      <c r="J43" s="359">
        <v>5175</v>
      </c>
      <c r="K43" s="359">
        <v>5089</v>
      </c>
      <c r="L43" s="359">
        <v>5029</v>
      </c>
      <c r="M43" s="360">
        <v>5120</v>
      </c>
    </row>
    <row r="44" spans="2:13" ht="27.75" customHeight="1" x14ac:dyDescent="0.15">
      <c r="B44" s="1225"/>
      <c r="C44" s="1226"/>
      <c r="D44" s="106"/>
      <c r="E44" s="1229" t="s">
        <v>35</v>
      </c>
      <c r="F44" s="1229"/>
      <c r="G44" s="1229"/>
      <c r="H44" s="1230"/>
      <c r="I44" s="358">
        <v>154</v>
      </c>
      <c r="J44" s="359">
        <v>132</v>
      </c>
      <c r="K44" s="359">
        <v>107</v>
      </c>
      <c r="L44" s="359">
        <v>222</v>
      </c>
      <c r="M44" s="360">
        <v>286</v>
      </c>
    </row>
    <row r="45" spans="2:13" ht="27.75" customHeight="1" x14ac:dyDescent="0.15">
      <c r="B45" s="1225"/>
      <c r="C45" s="1226"/>
      <c r="D45" s="106"/>
      <c r="E45" s="1229" t="s">
        <v>36</v>
      </c>
      <c r="F45" s="1229"/>
      <c r="G45" s="1229"/>
      <c r="H45" s="1230"/>
      <c r="I45" s="358">
        <v>1218</v>
      </c>
      <c r="J45" s="359">
        <v>1273</v>
      </c>
      <c r="K45" s="359">
        <v>1253</v>
      </c>
      <c r="L45" s="359">
        <v>1258</v>
      </c>
      <c r="M45" s="360">
        <v>1249</v>
      </c>
    </row>
    <row r="46" spans="2:13" ht="27.75" customHeight="1" x14ac:dyDescent="0.15">
      <c r="B46" s="1225"/>
      <c r="C46" s="1226"/>
      <c r="D46" s="107"/>
      <c r="E46" s="1229" t="s">
        <v>37</v>
      </c>
      <c r="F46" s="1229"/>
      <c r="G46" s="1229"/>
      <c r="H46" s="1230"/>
      <c r="I46" s="358">
        <v>499</v>
      </c>
      <c r="J46" s="359" t="s">
        <v>519</v>
      </c>
      <c r="K46" s="359" t="s">
        <v>519</v>
      </c>
      <c r="L46" s="359" t="s">
        <v>519</v>
      </c>
      <c r="M46" s="360" t="s">
        <v>519</v>
      </c>
    </row>
    <row r="47" spans="2:13" ht="27.75" customHeight="1" x14ac:dyDescent="0.15">
      <c r="B47" s="1225"/>
      <c r="C47" s="1226"/>
      <c r="D47" s="108"/>
      <c r="E47" s="1239" t="s">
        <v>38</v>
      </c>
      <c r="F47" s="1240"/>
      <c r="G47" s="1240"/>
      <c r="H47" s="1241"/>
      <c r="I47" s="358" t="s">
        <v>519</v>
      </c>
      <c r="J47" s="359" t="s">
        <v>519</v>
      </c>
      <c r="K47" s="359" t="s">
        <v>519</v>
      </c>
      <c r="L47" s="359" t="s">
        <v>519</v>
      </c>
      <c r="M47" s="360" t="s">
        <v>519</v>
      </c>
    </row>
    <row r="48" spans="2:13" ht="27.75" customHeight="1" x14ac:dyDescent="0.15">
      <c r="B48" s="1225"/>
      <c r="C48" s="1226"/>
      <c r="D48" s="106"/>
      <c r="E48" s="1229" t="s">
        <v>39</v>
      </c>
      <c r="F48" s="1229"/>
      <c r="G48" s="1229"/>
      <c r="H48" s="1230"/>
      <c r="I48" s="358" t="s">
        <v>519</v>
      </c>
      <c r="J48" s="359" t="s">
        <v>519</v>
      </c>
      <c r="K48" s="359" t="s">
        <v>519</v>
      </c>
      <c r="L48" s="359" t="s">
        <v>519</v>
      </c>
      <c r="M48" s="360" t="s">
        <v>519</v>
      </c>
    </row>
    <row r="49" spans="2:13" ht="27.75" customHeight="1" x14ac:dyDescent="0.15">
      <c r="B49" s="1227"/>
      <c r="C49" s="1228"/>
      <c r="D49" s="106"/>
      <c r="E49" s="1229" t="s">
        <v>40</v>
      </c>
      <c r="F49" s="1229"/>
      <c r="G49" s="1229"/>
      <c r="H49" s="1230"/>
      <c r="I49" s="358" t="s">
        <v>519</v>
      </c>
      <c r="J49" s="359" t="s">
        <v>519</v>
      </c>
      <c r="K49" s="359" t="s">
        <v>519</v>
      </c>
      <c r="L49" s="359" t="s">
        <v>519</v>
      </c>
      <c r="M49" s="360" t="s">
        <v>519</v>
      </c>
    </row>
    <row r="50" spans="2:13" ht="27.75" customHeight="1" x14ac:dyDescent="0.15">
      <c r="B50" s="1223" t="s">
        <v>41</v>
      </c>
      <c r="C50" s="1224"/>
      <c r="D50" s="109"/>
      <c r="E50" s="1229" t="s">
        <v>42</v>
      </c>
      <c r="F50" s="1229"/>
      <c r="G50" s="1229"/>
      <c r="H50" s="1230"/>
      <c r="I50" s="358">
        <v>2184</v>
      </c>
      <c r="J50" s="359">
        <v>1691</v>
      </c>
      <c r="K50" s="359">
        <v>2067</v>
      </c>
      <c r="L50" s="359">
        <v>2762</v>
      </c>
      <c r="M50" s="360">
        <v>2987</v>
      </c>
    </row>
    <row r="51" spans="2:13" ht="27.75" customHeight="1" x14ac:dyDescent="0.15">
      <c r="B51" s="1225"/>
      <c r="C51" s="1226"/>
      <c r="D51" s="106"/>
      <c r="E51" s="1229" t="s">
        <v>43</v>
      </c>
      <c r="F51" s="1229"/>
      <c r="G51" s="1229"/>
      <c r="H51" s="1230"/>
      <c r="I51" s="358" t="s">
        <v>519</v>
      </c>
      <c r="J51" s="359" t="s">
        <v>519</v>
      </c>
      <c r="K51" s="359" t="s">
        <v>519</v>
      </c>
      <c r="L51" s="359" t="s">
        <v>519</v>
      </c>
      <c r="M51" s="360" t="s">
        <v>519</v>
      </c>
    </row>
    <row r="52" spans="2:13" ht="27.75" customHeight="1" x14ac:dyDescent="0.15">
      <c r="B52" s="1227"/>
      <c r="C52" s="1228"/>
      <c r="D52" s="106"/>
      <c r="E52" s="1229" t="s">
        <v>44</v>
      </c>
      <c r="F52" s="1229"/>
      <c r="G52" s="1229"/>
      <c r="H52" s="1230"/>
      <c r="I52" s="358">
        <v>8687</v>
      </c>
      <c r="J52" s="359">
        <v>8754</v>
      </c>
      <c r="K52" s="359">
        <v>8724</v>
      </c>
      <c r="L52" s="359">
        <v>8339</v>
      </c>
      <c r="M52" s="360">
        <v>8689</v>
      </c>
    </row>
    <row r="53" spans="2:13" ht="27.75" customHeight="1" thickBot="1" x14ac:dyDescent="0.2">
      <c r="B53" s="1231" t="s">
        <v>45</v>
      </c>
      <c r="C53" s="1232"/>
      <c r="D53" s="110"/>
      <c r="E53" s="1233" t="s">
        <v>46</v>
      </c>
      <c r="F53" s="1233"/>
      <c r="G53" s="1233"/>
      <c r="H53" s="1234"/>
      <c r="I53" s="361">
        <v>3143</v>
      </c>
      <c r="J53" s="362">
        <v>3793</v>
      </c>
      <c r="K53" s="362">
        <v>3682</v>
      </c>
      <c r="L53" s="362">
        <v>3580</v>
      </c>
      <c r="M53" s="363">
        <v>3232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EBmN/3C15eTOTKpMY2G6qHHtHKvlsxN4oj1MwEEJPOZKN8IpQouHQMTCX4dMgcjiwINgFS7+HGEzAC4dd0V1yg==" saltValue="WFLsduEdDUlAIyZ7amQA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50" t="s">
        <v>49</v>
      </c>
      <c r="D55" s="1250"/>
      <c r="E55" s="1251"/>
      <c r="F55" s="122">
        <v>866</v>
      </c>
      <c r="G55" s="122">
        <v>1314</v>
      </c>
      <c r="H55" s="123">
        <v>1408</v>
      </c>
    </row>
    <row r="56" spans="2:8" ht="52.5" customHeight="1" x14ac:dyDescent="0.15">
      <c r="B56" s="124"/>
      <c r="C56" s="1252" t="s">
        <v>50</v>
      </c>
      <c r="D56" s="1252"/>
      <c r="E56" s="1253"/>
      <c r="F56" s="125">
        <v>109</v>
      </c>
      <c r="G56" s="125">
        <v>109</v>
      </c>
      <c r="H56" s="126">
        <v>109</v>
      </c>
    </row>
    <row r="57" spans="2:8" ht="53.25" customHeight="1" x14ac:dyDescent="0.15">
      <c r="B57" s="124"/>
      <c r="C57" s="1254" t="s">
        <v>51</v>
      </c>
      <c r="D57" s="1254"/>
      <c r="E57" s="1255"/>
      <c r="F57" s="127">
        <v>571</v>
      </c>
      <c r="G57" s="127">
        <v>785</v>
      </c>
      <c r="H57" s="128">
        <v>887</v>
      </c>
    </row>
    <row r="58" spans="2:8" ht="45.75" customHeight="1" x14ac:dyDescent="0.15">
      <c r="B58" s="129"/>
      <c r="C58" s="1242" t="s">
        <v>598</v>
      </c>
      <c r="D58" s="1243"/>
      <c r="E58" s="1244"/>
      <c r="F58" s="130">
        <v>508</v>
      </c>
      <c r="G58" s="130">
        <v>708</v>
      </c>
      <c r="H58" s="131">
        <v>808</v>
      </c>
    </row>
    <row r="59" spans="2:8" ht="45.75" customHeight="1" x14ac:dyDescent="0.15">
      <c r="B59" s="129"/>
      <c r="C59" s="1242" t="s">
        <v>600</v>
      </c>
      <c r="D59" s="1243"/>
      <c r="E59" s="1244"/>
      <c r="F59" s="130">
        <v>36</v>
      </c>
      <c r="G59" s="130">
        <v>56</v>
      </c>
      <c r="H59" s="131">
        <v>56</v>
      </c>
    </row>
    <row r="60" spans="2:8" ht="45.75" customHeight="1" x14ac:dyDescent="0.15">
      <c r="B60" s="129"/>
      <c r="C60" s="1242" t="s">
        <v>601</v>
      </c>
      <c r="D60" s="1243"/>
      <c r="E60" s="1244"/>
      <c r="F60" s="130">
        <v>10</v>
      </c>
      <c r="G60" s="130">
        <v>10</v>
      </c>
      <c r="H60" s="131">
        <v>10</v>
      </c>
    </row>
    <row r="61" spans="2:8" ht="45.75" customHeight="1" x14ac:dyDescent="0.15">
      <c r="B61" s="129"/>
      <c r="C61" s="1242" t="s">
        <v>602</v>
      </c>
      <c r="D61" s="1243"/>
      <c r="E61" s="1244"/>
      <c r="F61" s="130">
        <v>10</v>
      </c>
      <c r="G61" s="130">
        <v>10</v>
      </c>
      <c r="H61" s="131">
        <v>10</v>
      </c>
    </row>
    <row r="62" spans="2:8" ht="45.75" customHeight="1" thickBot="1" x14ac:dyDescent="0.2">
      <c r="B62" s="132"/>
      <c r="C62" s="1245" t="s">
        <v>599</v>
      </c>
      <c r="D62" s="1246"/>
      <c r="E62" s="1247"/>
      <c r="F62" s="133">
        <v>6</v>
      </c>
      <c r="G62" s="133">
        <v>0</v>
      </c>
      <c r="H62" s="134">
        <v>2</v>
      </c>
    </row>
    <row r="63" spans="2:8" ht="52.5" customHeight="1" thickBot="1" x14ac:dyDescent="0.2">
      <c r="B63" s="135"/>
      <c r="C63" s="1248" t="s">
        <v>52</v>
      </c>
      <c r="D63" s="1248"/>
      <c r="E63" s="1249"/>
      <c r="F63" s="136">
        <v>1546</v>
      </c>
      <c r="G63" s="136">
        <v>2208</v>
      </c>
      <c r="H63" s="137">
        <v>2403</v>
      </c>
    </row>
    <row r="64" spans="2:8" x14ac:dyDescent="0.15"/>
  </sheetData>
  <sheetProtection algorithmName="SHA-512" hashValue="w0o9Tb05VVshqU8EnL7mQVrc8UOEwmuq3lTsiMrmSMWqb+nYfdiIHZEMDwYumotqGnpJCiiqZ45F2OAwI2YLPw==" saltValue="bPTXImQpDiVEssqHgYfD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62" zoomScale="85" zoomScaleNormal="85" zoomScaleSheetLayoutView="55" workbookViewId="0">
      <selection activeCell="DD65" sqref="DD65"/>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6" t="s">
        <v>608</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72"/>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72"/>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72"/>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72"/>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609</v>
      </c>
    </row>
    <row r="50" spans="1:109" x14ac:dyDescent="0.15">
      <c r="B50" s="372"/>
      <c r="G50" s="1265"/>
      <c r="H50" s="1265"/>
      <c r="I50" s="1265"/>
      <c r="J50" s="1265"/>
      <c r="K50" s="382"/>
      <c r="L50" s="382"/>
      <c r="M50" s="383"/>
      <c r="N50" s="383"/>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561</v>
      </c>
      <c r="BQ50" s="1269"/>
      <c r="BR50" s="1269"/>
      <c r="BS50" s="1269"/>
      <c r="BT50" s="1269"/>
      <c r="BU50" s="1269"/>
      <c r="BV50" s="1269"/>
      <c r="BW50" s="1269"/>
      <c r="BX50" s="1269" t="s">
        <v>562</v>
      </c>
      <c r="BY50" s="1269"/>
      <c r="BZ50" s="1269"/>
      <c r="CA50" s="1269"/>
      <c r="CB50" s="1269"/>
      <c r="CC50" s="1269"/>
      <c r="CD50" s="1269"/>
      <c r="CE50" s="1269"/>
      <c r="CF50" s="1269" t="s">
        <v>563</v>
      </c>
      <c r="CG50" s="1269"/>
      <c r="CH50" s="1269"/>
      <c r="CI50" s="1269"/>
      <c r="CJ50" s="1269"/>
      <c r="CK50" s="1269"/>
      <c r="CL50" s="1269"/>
      <c r="CM50" s="1269"/>
      <c r="CN50" s="1269" t="s">
        <v>564</v>
      </c>
      <c r="CO50" s="1269"/>
      <c r="CP50" s="1269"/>
      <c r="CQ50" s="1269"/>
      <c r="CR50" s="1269"/>
      <c r="CS50" s="1269"/>
      <c r="CT50" s="1269"/>
      <c r="CU50" s="1269"/>
      <c r="CV50" s="1269" t="s">
        <v>565</v>
      </c>
      <c r="CW50" s="1269"/>
      <c r="CX50" s="1269"/>
      <c r="CY50" s="1269"/>
      <c r="CZ50" s="1269"/>
      <c r="DA50" s="1269"/>
      <c r="DB50" s="1269"/>
      <c r="DC50" s="1269"/>
    </row>
    <row r="51" spans="1:109" ht="13.5" customHeight="1" x14ac:dyDescent="0.15">
      <c r="B51" s="372"/>
      <c r="G51" s="1275"/>
      <c r="H51" s="1275"/>
      <c r="I51" s="1273"/>
      <c r="J51" s="1273"/>
      <c r="K51" s="1271"/>
      <c r="L51" s="1271"/>
      <c r="M51" s="1271"/>
      <c r="N51" s="1271"/>
      <c r="AM51" s="381"/>
      <c r="AN51" s="1272" t="s">
        <v>610</v>
      </c>
      <c r="AO51" s="1272"/>
      <c r="AP51" s="1272"/>
      <c r="AQ51" s="1272"/>
      <c r="AR51" s="1272"/>
      <c r="AS51" s="1272"/>
      <c r="AT51" s="1272"/>
      <c r="AU51" s="1272"/>
      <c r="AV51" s="1272"/>
      <c r="AW51" s="1272"/>
      <c r="AX51" s="1272"/>
      <c r="AY51" s="1272"/>
      <c r="AZ51" s="1272"/>
      <c r="BA51" s="1272"/>
      <c r="BB51" s="1272" t="s">
        <v>611</v>
      </c>
      <c r="BC51" s="1272"/>
      <c r="BD51" s="1272"/>
      <c r="BE51" s="1272"/>
      <c r="BF51" s="1272"/>
      <c r="BG51" s="1272"/>
      <c r="BH51" s="1272"/>
      <c r="BI51" s="1272"/>
      <c r="BJ51" s="1272"/>
      <c r="BK51" s="1272"/>
      <c r="BL51" s="1272"/>
      <c r="BM51" s="1272"/>
      <c r="BN51" s="1272"/>
      <c r="BO51" s="1272"/>
      <c r="BP51" s="1270">
        <v>58.2</v>
      </c>
      <c r="BQ51" s="1270"/>
      <c r="BR51" s="1270"/>
      <c r="BS51" s="1270"/>
      <c r="BT51" s="1270"/>
      <c r="BU51" s="1270"/>
      <c r="BV51" s="1270"/>
      <c r="BW51" s="1270"/>
      <c r="BX51" s="1270">
        <v>71.2</v>
      </c>
      <c r="BY51" s="1270"/>
      <c r="BZ51" s="1270"/>
      <c r="CA51" s="1270"/>
      <c r="CB51" s="1270"/>
      <c r="CC51" s="1270"/>
      <c r="CD51" s="1270"/>
      <c r="CE51" s="1270"/>
      <c r="CF51" s="1270">
        <v>64.900000000000006</v>
      </c>
      <c r="CG51" s="1270"/>
      <c r="CH51" s="1270"/>
      <c r="CI51" s="1270"/>
      <c r="CJ51" s="1270"/>
      <c r="CK51" s="1270"/>
      <c r="CL51" s="1270"/>
      <c r="CM51" s="1270"/>
      <c r="CN51" s="1270">
        <v>59.7</v>
      </c>
      <c r="CO51" s="1270"/>
      <c r="CP51" s="1270"/>
      <c r="CQ51" s="1270"/>
      <c r="CR51" s="1270"/>
      <c r="CS51" s="1270"/>
      <c r="CT51" s="1270"/>
      <c r="CU51" s="1270"/>
      <c r="CV51" s="1270">
        <v>54.9</v>
      </c>
      <c r="CW51" s="1270"/>
      <c r="CX51" s="1270"/>
      <c r="CY51" s="1270"/>
      <c r="CZ51" s="1270"/>
      <c r="DA51" s="1270"/>
      <c r="DB51" s="1270"/>
      <c r="DC51" s="1270"/>
    </row>
    <row r="52" spans="1:109" x14ac:dyDescent="0.15">
      <c r="B52" s="372"/>
      <c r="G52" s="1275"/>
      <c r="H52" s="1275"/>
      <c r="I52" s="1273"/>
      <c r="J52" s="1273"/>
      <c r="K52" s="1271"/>
      <c r="L52" s="1271"/>
      <c r="M52" s="1271"/>
      <c r="N52" s="1271"/>
      <c r="AM52" s="38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380"/>
      <c r="B53" s="372"/>
      <c r="G53" s="1275"/>
      <c r="H53" s="1275"/>
      <c r="I53" s="1265"/>
      <c r="J53" s="1265"/>
      <c r="K53" s="1271"/>
      <c r="L53" s="1271"/>
      <c r="M53" s="1271"/>
      <c r="N53" s="1271"/>
      <c r="AM53" s="381"/>
      <c r="AN53" s="1272"/>
      <c r="AO53" s="1272"/>
      <c r="AP53" s="1272"/>
      <c r="AQ53" s="1272"/>
      <c r="AR53" s="1272"/>
      <c r="AS53" s="1272"/>
      <c r="AT53" s="1272"/>
      <c r="AU53" s="1272"/>
      <c r="AV53" s="1272"/>
      <c r="AW53" s="1272"/>
      <c r="AX53" s="1272"/>
      <c r="AY53" s="1272"/>
      <c r="AZ53" s="1272"/>
      <c r="BA53" s="1272"/>
      <c r="BB53" s="1272" t="s">
        <v>612</v>
      </c>
      <c r="BC53" s="1272"/>
      <c r="BD53" s="1272"/>
      <c r="BE53" s="1272"/>
      <c r="BF53" s="1272"/>
      <c r="BG53" s="1272"/>
      <c r="BH53" s="1272"/>
      <c r="BI53" s="1272"/>
      <c r="BJ53" s="1272"/>
      <c r="BK53" s="1272"/>
      <c r="BL53" s="1272"/>
      <c r="BM53" s="1272"/>
      <c r="BN53" s="1272"/>
      <c r="BO53" s="1272"/>
      <c r="BP53" s="1270">
        <v>68.3</v>
      </c>
      <c r="BQ53" s="1270"/>
      <c r="BR53" s="1270"/>
      <c r="BS53" s="1270"/>
      <c r="BT53" s="1270"/>
      <c r="BU53" s="1270"/>
      <c r="BV53" s="1270"/>
      <c r="BW53" s="1270"/>
      <c r="BX53" s="1270">
        <v>66.900000000000006</v>
      </c>
      <c r="BY53" s="1270"/>
      <c r="BZ53" s="1270"/>
      <c r="CA53" s="1270"/>
      <c r="CB53" s="1270"/>
      <c r="CC53" s="1270"/>
      <c r="CD53" s="1270"/>
      <c r="CE53" s="1270"/>
      <c r="CF53" s="1270">
        <v>68.2</v>
      </c>
      <c r="CG53" s="1270"/>
      <c r="CH53" s="1270"/>
      <c r="CI53" s="1270"/>
      <c r="CJ53" s="1270"/>
      <c r="CK53" s="1270"/>
      <c r="CL53" s="1270"/>
      <c r="CM53" s="1270"/>
      <c r="CN53" s="1270">
        <v>69.2</v>
      </c>
      <c r="CO53" s="1270"/>
      <c r="CP53" s="1270"/>
      <c r="CQ53" s="1270"/>
      <c r="CR53" s="1270"/>
      <c r="CS53" s="1270"/>
      <c r="CT53" s="1270"/>
      <c r="CU53" s="1270"/>
      <c r="CV53" s="1270">
        <v>70.3</v>
      </c>
      <c r="CW53" s="1270"/>
      <c r="CX53" s="1270"/>
      <c r="CY53" s="1270"/>
      <c r="CZ53" s="1270"/>
      <c r="DA53" s="1270"/>
      <c r="DB53" s="1270"/>
      <c r="DC53" s="1270"/>
    </row>
    <row r="54" spans="1:109" x14ac:dyDescent="0.15">
      <c r="A54" s="380"/>
      <c r="B54" s="372"/>
      <c r="G54" s="1275"/>
      <c r="H54" s="1275"/>
      <c r="I54" s="1265"/>
      <c r="J54" s="1265"/>
      <c r="K54" s="1271"/>
      <c r="L54" s="1271"/>
      <c r="M54" s="1271"/>
      <c r="N54" s="1271"/>
      <c r="AM54" s="38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380"/>
      <c r="B55" s="372"/>
      <c r="G55" s="1265"/>
      <c r="H55" s="1265"/>
      <c r="I55" s="1265"/>
      <c r="J55" s="1265"/>
      <c r="K55" s="1271"/>
      <c r="L55" s="1271"/>
      <c r="M55" s="1271"/>
      <c r="N55" s="1271"/>
      <c r="AN55" s="1269" t="s">
        <v>613</v>
      </c>
      <c r="AO55" s="1269"/>
      <c r="AP55" s="1269"/>
      <c r="AQ55" s="1269"/>
      <c r="AR55" s="1269"/>
      <c r="AS55" s="1269"/>
      <c r="AT55" s="1269"/>
      <c r="AU55" s="1269"/>
      <c r="AV55" s="1269"/>
      <c r="AW55" s="1269"/>
      <c r="AX55" s="1269"/>
      <c r="AY55" s="1269"/>
      <c r="AZ55" s="1269"/>
      <c r="BA55" s="1269"/>
      <c r="BB55" s="1272" t="s">
        <v>611</v>
      </c>
      <c r="BC55" s="1272"/>
      <c r="BD55" s="1272"/>
      <c r="BE55" s="1272"/>
      <c r="BF55" s="1272"/>
      <c r="BG55" s="1272"/>
      <c r="BH55" s="1272"/>
      <c r="BI55" s="1272"/>
      <c r="BJ55" s="1272"/>
      <c r="BK55" s="1272"/>
      <c r="BL55" s="1272"/>
      <c r="BM55" s="1272"/>
      <c r="BN55" s="1272"/>
      <c r="BO55" s="1272"/>
      <c r="BP55" s="1270">
        <v>11.4</v>
      </c>
      <c r="BQ55" s="1270"/>
      <c r="BR55" s="1270"/>
      <c r="BS55" s="1270"/>
      <c r="BT55" s="1270"/>
      <c r="BU55" s="1270"/>
      <c r="BV55" s="1270"/>
      <c r="BW55" s="1270"/>
      <c r="BX55" s="1270">
        <v>10.4</v>
      </c>
      <c r="BY55" s="1270"/>
      <c r="BZ55" s="1270"/>
      <c r="CA55" s="1270"/>
      <c r="CB55" s="1270"/>
      <c r="CC55" s="1270"/>
      <c r="CD55" s="1270"/>
      <c r="CE55" s="1270"/>
      <c r="CF55" s="1270">
        <v>10.9</v>
      </c>
      <c r="CG55" s="1270"/>
      <c r="CH55" s="1270"/>
      <c r="CI55" s="1270"/>
      <c r="CJ55" s="1270"/>
      <c r="CK55" s="1270"/>
      <c r="CL55" s="1270"/>
      <c r="CM55" s="1270"/>
      <c r="CN55" s="1270">
        <v>6.5</v>
      </c>
      <c r="CO55" s="1270"/>
      <c r="CP55" s="1270"/>
      <c r="CQ55" s="1270"/>
      <c r="CR55" s="1270"/>
      <c r="CS55" s="1270"/>
      <c r="CT55" s="1270"/>
      <c r="CU55" s="1270"/>
      <c r="CV55" s="1270">
        <v>0</v>
      </c>
      <c r="CW55" s="1270"/>
      <c r="CX55" s="1270"/>
      <c r="CY55" s="1270"/>
      <c r="CZ55" s="1270"/>
      <c r="DA55" s="1270"/>
      <c r="DB55" s="1270"/>
      <c r="DC55" s="1270"/>
    </row>
    <row r="56" spans="1:109" x14ac:dyDescent="0.15">
      <c r="A56" s="380"/>
      <c r="B56" s="372"/>
      <c r="G56" s="1265"/>
      <c r="H56" s="1265"/>
      <c r="I56" s="1265"/>
      <c r="J56" s="1265"/>
      <c r="K56" s="1271"/>
      <c r="L56" s="1271"/>
      <c r="M56" s="1271"/>
      <c r="N56" s="1271"/>
      <c r="AN56" s="1269"/>
      <c r="AO56" s="1269"/>
      <c r="AP56" s="1269"/>
      <c r="AQ56" s="1269"/>
      <c r="AR56" s="1269"/>
      <c r="AS56" s="1269"/>
      <c r="AT56" s="1269"/>
      <c r="AU56" s="1269"/>
      <c r="AV56" s="1269"/>
      <c r="AW56" s="1269"/>
      <c r="AX56" s="1269"/>
      <c r="AY56" s="1269"/>
      <c r="AZ56" s="1269"/>
      <c r="BA56" s="1269"/>
      <c r="BB56" s="1272"/>
      <c r="BC56" s="1272"/>
      <c r="BD56" s="1272"/>
      <c r="BE56" s="1272"/>
      <c r="BF56" s="1272"/>
      <c r="BG56" s="1272"/>
      <c r="BH56" s="1272"/>
      <c r="BI56" s="1272"/>
      <c r="BJ56" s="1272"/>
      <c r="BK56" s="1272"/>
      <c r="BL56" s="1272"/>
      <c r="BM56" s="1272"/>
      <c r="BN56" s="1272"/>
      <c r="BO56" s="1272"/>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380" customFormat="1" x14ac:dyDescent="0.15">
      <c r="B57" s="384"/>
      <c r="G57" s="1265"/>
      <c r="H57" s="1265"/>
      <c r="I57" s="1274"/>
      <c r="J57" s="1274"/>
      <c r="K57" s="1271"/>
      <c r="L57" s="1271"/>
      <c r="M57" s="1271"/>
      <c r="N57" s="1271"/>
      <c r="AM57" s="366"/>
      <c r="AN57" s="1269"/>
      <c r="AO57" s="1269"/>
      <c r="AP57" s="1269"/>
      <c r="AQ57" s="1269"/>
      <c r="AR57" s="1269"/>
      <c r="AS57" s="1269"/>
      <c r="AT57" s="1269"/>
      <c r="AU57" s="1269"/>
      <c r="AV57" s="1269"/>
      <c r="AW57" s="1269"/>
      <c r="AX57" s="1269"/>
      <c r="AY57" s="1269"/>
      <c r="AZ57" s="1269"/>
      <c r="BA57" s="1269"/>
      <c r="BB57" s="1272" t="s">
        <v>612</v>
      </c>
      <c r="BC57" s="1272"/>
      <c r="BD57" s="1272"/>
      <c r="BE57" s="1272"/>
      <c r="BF57" s="1272"/>
      <c r="BG57" s="1272"/>
      <c r="BH57" s="1272"/>
      <c r="BI57" s="1272"/>
      <c r="BJ57" s="1272"/>
      <c r="BK57" s="1272"/>
      <c r="BL57" s="1272"/>
      <c r="BM57" s="1272"/>
      <c r="BN57" s="1272"/>
      <c r="BO57" s="1272"/>
      <c r="BP57" s="1270">
        <v>60.2</v>
      </c>
      <c r="BQ57" s="1270"/>
      <c r="BR57" s="1270"/>
      <c r="BS57" s="1270"/>
      <c r="BT57" s="1270"/>
      <c r="BU57" s="1270"/>
      <c r="BV57" s="1270"/>
      <c r="BW57" s="1270"/>
      <c r="BX57" s="1270">
        <v>61.3</v>
      </c>
      <c r="BY57" s="1270"/>
      <c r="BZ57" s="1270"/>
      <c r="CA57" s="1270"/>
      <c r="CB57" s="1270"/>
      <c r="CC57" s="1270"/>
      <c r="CD57" s="1270"/>
      <c r="CE57" s="1270"/>
      <c r="CF57" s="1270">
        <v>62.2</v>
      </c>
      <c r="CG57" s="1270"/>
      <c r="CH57" s="1270"/>
      <c r="CI57" s="1270"/>
      <c r="CJ57" s="1270"/>
      <c r="CK57" s="1270"/>
      <c r="CL57" s="1270"/>
      <c r="CM57" s="1270"/>
      <c r="CN57" s="1270">
        <v>63.6</v>
      </c>
      <c r="CO57" s="1270"/>
      <c r="CP57" s="1270"/>
      <c r="CQ57" s="1270"/>
      <c r="CR57" s="1270"/>
      <c r="CS57" s="1270"/>
      <c r="CT57" s="1270"/>
      <c r="CU57" s="1270"/>
      <c r="CV57" s="1270">
        <v>64.7</v>
      </c>
      <c r="CW57" s="1270"/>
      <c r="CX57" s="1270"/>
      <c r="CY57" s="1270"/>
      <c r="CZ57" s="1270"/>
      <c r="DA57" s="1270"/>
      <c r="DB57" s="1270"/>
      <c r="DC57" s="1270"/>
      <c r="DD57" s="385"/>
      <c r="DE57" s="384"/>
    </row>
    <row r="58" spans="1:109" s="380" customFormat="1" x14ac:dyDescent="0.15">
      <c r="A58" s="366"/>
      <c r="B58" s="384"/>
      <c r="G58" s="1265"/>
      <c r="H58" s="1265"/>
      <c r="I58" s="1274"/>
      <c r="J58" s="1274"/>
      <c r="K58" s="1271"/>
      <c r="L58" s="1271"/>
      <c r="M58" s="1271"/>
      <c r="N58" s="1271"/>
      <c r="AM58" s="366"/>
      <c r="AN58" s="1269"/>
      <c r="AO58" s="1269"/>
      <c r="AP58" s="1269"/>
      <c r="AQ58" s="1269"/>
      <c r="AR58" s="1269"/>
      <c r="AS58" s="1269"/>
      <c r="AT58" s="1269"/>
      <c r="AU58" s="1269"/>
      <c r="AV58" s="1269"/>
      <c r="AW58" s="1269"/>
      <c r="AX58" s="1269"/>
      <c r="AY58" s="1269"/>
      <c r="AZ58" s="1269"/>
      <c r="BA58" s="1269"/>
      <c r="BB58" s="1272"/>
      <c r="BC58" s="1272"/>
      <c r="BD58" s="1272"/>
      <c r="BE58" s="1272"/>
      <c r="BF58" s="1272"/>
      <c r="BG58" s="1272"/>
      <c r="BH58" s="1272"/>
      <c r="BI58" s="1272"/>
      <c r="BJ58" s="1272"/>
      <c r="BK58" s="1272"/>
      <c r="BL58" s="1272"/>
      <c r="BM58" s="1272"/>
      <c r="BN58" s="1272"/>
      <c r="BO58" s="1272"/>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614</v>
      </c>
    </row>
    <row r="64" spans="1:109" x14ac:dyDescent="0.15">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56" t="s">
        <v>615</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72"/>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72"/>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72"/>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72"/>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609</v>
      </c>
    </row>
    <row r="72" spans="2:107" x14ac:dyDescent="0.15">
      <c r="B72" s="372"/>
      <c r="G72" s="1265"/>
      <c r="H72" s="1265"/>
      <c r="I72" s="1265"/>
      <c r="J72" s="1265"/>
      <c r="K72" s="382"/>
      <c r="L72" s="382"/>
      <c r="M72" s="383"/>
      <c r="N72" s="383"/>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561</v>
      </c>
      <c r="BQ72" s="1269"/>
      <c r="BR72" s="1269"/>
      <c r="BS72" s="1269"/>
      <c r="BT72" s="1269"/>
      <c r="BU72" s="1269"/>
      <c r="BV72" s="1269"/>
      <c r="BW72" s="1269"/>
      <c r="BX72" s="1269" t="s">
        <v>562</v>
      </c>
      <c r="BY72" s="1269"/>
      <c r="BZ72" s="1269"/>
      <c r="CA72" s="1269"/>
      <c r="CB72" s="1269"/>
      <c r="CC72" s="1269"/>
      <c r="CD72" s="1269"/>
      <c r="CE72" s="1269"/>
      <c r="CF72" s="1269" t="s">
        <v>563</v>
      </c>
      <c r="CG72" s="1269"/>
      <c r="CH72" s="1269"/>
      <c r="CI72" s="1269"/>
      <c r="CJ72" s="1269"/>
      <c r="CK72" s="1269"/>
      <c r="CL72" s="1269"/>
      <c r="CM72" s="1269"/>
      <c r="CN72" s="1269" t="s">
        <v>564</v>
      </c>
      <c r="CO72" s="1269"/>
      <c r="CP72" s="1269"/>
      <c r="CQ72" s="1269"/>
      <c r="CR72" s="1269"/>
      <c r="CS72" s="1269"/>
      <c r="CT72" s="1269"/>
      <c r="CU72" s="1269"/>
      <c r="CV72" s="1269" t="s">
        <v>565</v>
      </c>
      <c r="CW72" s="1269"/>
      <c r="CX72" s="1269"/>
      <c r="CY72" s="1269"/>
      <c r="CZ72" s="1269"/>
      <c r="DA72" s="1269"/>
      <c r="DB72" s="1269"/>
      <c r="DC72" s="1269"/>
    </row>
    <row r="73" spans="2:107" x14ac:dyDescent="0.15">
      <c r="B73" s="372"/>
      <c r="G73" s="1275"/>
      <c r="H73" s="1275"/>
      <c r="I73" s="1275"/>
      <c r="J73" s="1275"/>
      <c r="K73" s="1276"/>
      <c r="L73" s="1276"/>
      <c r="M73" s="1276"/>
      <c r="N73" s="1276"/>
      <c r="AM73" s="381"/>
      <c r="AN73" s="1272" t="s">
        <v>610</v>
      </c>
      <c r="AO73" s="1272"/>
      <c r="AP73" s="1272"/>
      <c r="AQ73" s="1272"/>
      <c r="AR73" s="1272"/>
      <c r="AS73" s="1272"/>
      <c r="AT73" s="1272"/>
      <c r="AU73" s="1272"/>
      <c r="AV73" s="1272"/>
      <c r="AW73" s="1272"/>
      <c r="AX73" s="1272"/>
      <c r="AY73" s="1272"/>
      <c r="AZ73" s="1272"/>
      <c r="BA73" s="1272"/>
      <c r="BB73" s="1272" t="s">
        <v>611</v>
      </c>
      <c r="BC73" s="1272"/>
      <c r="BD73" s="1272"/>
      <c r="BE73" s="1272"/>
      <c r="BF73" s="1272"/>
      <c r="BG73" s="1272"/>
      <c r="BH73" s="1272"/>
      <c r="BI73" s="1272"/>
      <c r="BJ73" s="1272"/>
      <c r="BK73" s="1272"/>
      <c r="BL73" s="1272"/>
      <c r="BM73" s="1272"/>
      <c r="BN73" s="1272"/>
      <c r="BO73" s="1272"/>
      <c r="BP73" s="1270">
        <v>58.2</v>
      </c>
      <c r="BQ73" s="1270"/>
      <c r="BR73" s="1270"/>
      <c r="BS73" s="1270"/>
      <c r="BT73" s="1270"/>
      <c r="BU73" s="1270"/>
      <c r="BV73" s="1270"/>
      <c r="BW73" s="1270"/>
      <c r="BX73" s="1270">
        <v>71.2</v>
      </c>
      <c r="BY73" s="1270"/>
      <c r="BZ73" s="1270"/>
      <c r="CA73" s="1270"/>
      <c r="CB73" s="1270"/>
      <c r="CC73" s="1270"/>
      <c r="CD73" s="1270"/>
      <c r="CE73" s="1270"/>
      <c r="CF73" s="1270">
        <v>64.900000000000006</v>
      </c>
      <c r="CG73" s="1270"/>
      <c r="CH73" s="1270"/>
      <c r="CI73" s="1270"/>
      <c r="CJ73" s="1270"/>
      <c r="CK73" s="1270"/>
      <c r="CL73" s="1270"/>
      <c r="CM73" s="1270"/>
      <c r="CN73" s="1270">
        <v>59.7</v>
      </c>
      <c r="CO73" s="1270"/>
      <c r="CP73" s="1270"/>
      <c r="CQ73" s="1270"/>
      <c r="CR73" s="1270"/>
      <c r="CS73" s="1270"/>
      <c r="CT73" s="1270"/>
      <c r="CU73" s="1270"/>
      <c r="CV73" s="1270">
        <v>54.9</v>
      </c>
      <c r="CW73" s="1270"/>
      <c r="CX73" s="1270"/>
      <c r="CY73" s="1270"/>
      <c r="CZ73" s="1270"/>
      <c r="DA73" s="1270"/>
      <c r="DB73" s="1270"/>
      <c r="DC73" s="1270"/>
    </row>
    <row r="74" spans="2:107" x14ac:dyDescent="0.15">
      <c r="B74" s="372"/>
      <c r="G74" s="1275"/>
      <c r="H74" s="1275"/>
      <c r="I74" s="1275"/>
      <c r="J74" s="1275"/>
      <c r="K74" s="1276"/>
      <c r="L74" s="1276"/>
      <c r="M74" s="1276"/>
      <c r="N74" s="1276"/>
      <c r="AM74" s="38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372"/>
      <c r="G75" s="1275"/>
      <c r="H75" s="1275"/>
      <c r="I75" s="1265"/>
      <c r="J75" s="1265"/>
      <c r="K75" s="1271"/>
      <c r="L75" s="1271"/>
      <c r="M75" s="1271"/>
      <c r="N75" s="1271"/>
      <c r="AM75" s="381"/>
      <c r="AN75" s="1272"/>
      <c r="AO75" s="1272"/>
      <c r="AP75" s="1272"/>
      <c r="AQ75" s="1272"/>
      <c r="AR75" s="1272"/>
      <c r="AS75" s="1272"/>
      <c r="AT75" s="1272"/>
      <c r="AU75" s="1272"/>
      <c r="AV75" s="1272"/>
      <c r="AW75" s="1272"/>
      <c r="AX75" s="1272"/>
      <c r="AY75" s="1272"/>
      <c r="AZ75" s="1272"/>
      <c r="BA75" s="1272"/>
      <c r="BB75" s="1272" t="s">
        <v>616</v>
      </c>
      <c r="BC75" s="1272"/>
      <c r="BD75" s="1272"/>
      <c r="BE75" s="1272"/>
      <c r="BF75" s="1272"/>
      <c r="BG75" s="1272"/>
      <c r="BH75" s="1272"/>
      <c r="BI75" s="1272"/>
      <c r="BJ75" s="1272"/>
      <c r="BK75" s="1272"/>
      <c r="BL75" s="1272"/>
      <c r="BM75" s="1272"/>
      <c r="BN75" s="1272"/>
      <c r="BO75" s="1272"/>
      <c r="BP75" s="1270">
        <v>2.2999999999999998</v>
      </c>
      <c r="BQ75" s="1270"/>
      <c r="BR75" s="1270"/>
      <c r="BS75" s="1270"/>
      <c r="BT75" s="1270"/>
      <c r="BU75" s="1270"/>
      <c r="BV75" s="1270"/>
      <c r="BW75" s="1270"/>
      <c r="BX75" s="1270">
        <v>2.2000000000000002</v>
      </c>
      <c r="BY75" s="1270"/>
      <c r="BZ75" s="1270"/>
      <c r="CA75" s="1270"/>
      <c r="CB75" s="1270"/>
      <c r="CC75" s="1270"/>
      <c r="CD75" s="1270"/>
      <c r="CE75" s="1270"/>
      <c r="CF75" s="1270">
        <v>2.4</v>
      </c>
      <c r="CG75" s="1270"/>
      <c r="CH75" s="1270"/>
      <c r="CI75" s="1270"/>
      <c r="CJ75" s="1270"/>
      <c r="CK75" s="1270"/>
      <c r="CL75" s="1270"/>
      <c r="CM75" s="1270"/>
      <c r="CN75" s="1270">
        <v>2.8</v>
      </c>
      <c r="CO75" s="1270"/>
      <c r="CP75" s="1270"/>
      <c r="CQ75" s="1270"/>
      <c r="CR75" s="1270"/>
      <c r="CS75" s="1270"/>
      <c r="CT75" s="1270"/>
      <c r="CU75" s="1270"/>
      <c r="CV75" s="1270">
        <v>3.8</v>
      </c>
      <c r="CW75" s="1270"/>
      <c r="CX75" s="1270"/>
      <c r="CY75" s="1270"/>
      <c r="CZ75" s="1270"/>
      <c r="DA75" s="1270"/>
      <c r="DB75" s="1270"/>
      <c r="DC75" s="1270"/>
    </row>
    <row r="76" spans="2:107" x14ac:dyDescent="0.15">
      <c r="B76" s="372"/>
      <c r="G76" s="1275"/>
      <c r="H76" s="1275"/>
      <c r="I76" s="1265"/>
      <c r="J76" s="1265"/>
      <c r="K76" s="1271"/>
      <c r="L76" s="1271"/>
      <c r="M76" s="1271"/>
      <c r="N76" s="1271"/>
      <c r="AM76" s="38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372"/>
      <c r="G77" s="1265"/>
      <c r="H77" s="1265"/>
      <c r="I77" s="1265"/>
      <c r="J77" s="1265"/>
      <c r="K77" s="1276"/>
      <c r="L77" s="1276"/>
      <c r="M77" s="1276"/>
      <c r="N77" s="1276"/>
      <c r="AN77" s="1269" t="s">
        <v>613</v>
      </c>
      <c r="AO77" s="1269"/>
      <c r="AP77" s="1269"/>
      <c r="AQ77" s="1269"/>
      <c r="AR77" s="1269"/>
      <c r="AS77" s="1269"/>
      <c r="AT77" s="1269"/>
      <c r="AU77" s="1269"/>
      <c r="AV77" s="1269"/>
      <c r="AW77" s="1269"/>
      <c r="AX77" s="1269"/>
      <c r="AY77" s="1269"/>
      <c r="AZ77" s="1269"/>
      <c r="BA77" s="1269"/>
      <c r="BB77" s="1272" t="s">
        <v>611</v>
      </c>
      <c r="BC77" s="1272"/>
      <c r="BD77" s="1272"/>
      <c r="BE77" s="1272"/>
      <c r="BF77" s="1272"/>
      <c r="BG77" s="1272"/>
      <c r="BH77" s="1272"/>
      <c r="BI77" s="1272"/>
      <c r="BJ77" s="1272"/>
      <c r="BK77" s="1272"/>
      <c r="BL77" s="1272"/>
      <c r="BM77" s="1272"/>
      <c r="BN77" s="1272"/>
      <c r="BO77" s="1272"/>
      <c r="BP77" s="1270">
        <v>11.4</v>
      </c>
      <c r="BQ77" s="1270"/>
      <c r="BR77" s="1270"/>
      <c r="BS77" s="1270"/>
      <c r="BT77" s="1270"/>
      <c r="BU77" s="1270"/>
      <c r="BV77" s="1270"/>
      <c r="BW77" s="1270"/>
      <c r="BX77" s="1270">
        <v>10.4</v>
      </c>
      <c r="BY77" s="1270"/>
      <c r="BZ77" s="1270"/>
      <c r="CA77" s="1270"/>
      <c r="CB77" s="1270"/>
      <c r="CC77" s="1270"/>
      <c r="CD77" s="1270"/>
      <c r="CE77" s="1270"/>
      <c r="CF77" s="1270">
        <v>10.9</v>
      </c>
      <c r="CG77" s="1270"/>
      <c r="CH77" s="1270"/>
      <c r="CI77" s="1270"/>
      <c r="CJ77" s="1270"/>
      <c r="CK77" s="1270"/>
      <c r="CL77" s="1270"/>
      <c r="CM77" s="1270"/>
      <c r="CN77" s="1270">
        <v>6.5</v>
      </c>
      <c r="CO77" s="1270"/>
      <c r="CP77" s="1270"/>
      <c r="CQ77" s="1270"/>
      <c r="CR77" s="1270"/>
      <c r="CS77" s="1270"/>
      <c r="CT77" s="1270"/>
      <c r="CU77" s="1270"/>
      <c r="CV77" s="1270">
        <v>0</v>
      </c>
      <c r="CW77" s="1270"/>
      <c r="CX77" s="1270"/>
      <c r="CY77" s="1270"/>
      <c r="CZ77" s="1270"/>
      <c r="DA77" s="1270"/>
      <c r="DB77" s="1270"/>
      <c r="DC77" s="1270"/>
    </row>
    <row r="78" spans="2:107" x14ac:dyDescent="0.15">
      <c r="B78" s="372"/>
      <c r="G78" s="1265"/>
      <c r="H78" s="1265"/>
      <c r="I78" s="1265"/>
      <c r="J78" s="1265"/>
      <c r="K78" s="1276"/>
      <c r="L78" s="1276"/>
      <c r="M78" s="1276"/>
      <c r="N78" s="1276"/>
      <c r="AN78" s="1269"/>
      <c r="AO78" s="1269"/>
      <c r="AP78" s="1269"/>
      <c r="AQ78" s="1269"/>
      <c r="AR78" s="1269"/>
      <c r="AS78" s="1269"/>
      <c r="AT78" s="1269"/>
      <c r="AU78" s="1269"/>
      <c r="AV78" s="1269"/>
      <c r="AW78" s="1269"/>
      <c r="AX78" s="1269"/>
      <c r="AY78" s="1269"/>
      <c r="AZ78" s="1269"/>
      <c r="BA78" s="1269"/>
      <c r="BB78" s="1272"/>
      <c r="BC78" s="1272"/>
      <c r="BD78" s="1272"/>
      <c r="BE78" s="1272"/>
      <c r="BF78" s="1272"/>
      <c r="BG78" s="1272"/>
      <c r="BH78" s="1272"/>
      <c r="BI78" s="1272"/>
      <c r="BJ78" s="1272"/>
      <c r="BK78" s="1272"/>
      <c r="BL78" s="1272"/>
      <c r="BM78" s="1272"/>
      <c r="BN78" s="1272"/>
      <c r="BO78" s="1272"/>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372"/>
      <c r="G79" s="1265"/>
      <c r="H79" s="1265"/>
      <c r="I79" s="1274"/>
      <c r="J79" s="1274"/>
      <c r="K79" s="1277"/>
      <c r="L79" s="1277"/>
      <c r="M79" s="1277"/>
      <c r="N79" s="1277"/>
      <c r="AN79" s="1269"/>
      <c r="AO79" s="1269"/>
      <c r="AP79" s="1269"/>
      <c r="AQ79" s="1269"/>
      <c r="AR79" s="1269"/>
      <c r="AS79" s="1269"/>
      <c r="AT79" s="1269"/>
      <c r="AU79" s="1269"/>
      <c r="AV79" s="1269"/>
      <c r="AW79" s="1269"/>
      <c r="AX79" s="1269"/>
      <c r="AY79" s="1269"/>
      <c r="AZ79" s="1269"/>
      <c r="BA79" s="1269"/>
      <c r="BB79" s="1272" t="s">
        <v>616</v>
      </c>
      <c r="BC79" s="1272"/>
      <c r="BD79" s="1272"/>
      <c r="BE79" s="1272"/>
      <c r="BF79" s="1272"/>
      <c r="BG79" s="1272"/>
      <c r="BH79" s="1272"/>
      <c r="BI79" s="1272"/>
      <c r="BJ79" s="1272"/>
      <c r="BK79" s="1272"/>
      <c r="BL79" s="1272"/>
      <c r="BM79" s="1272"/>
      <c r="BN79" s="1272"/>
      <c r="BO79" s="1272"/>
      <c r="BP79" s="1270">
        <v>6.7</v>
      </c>
      <c r="BQ79" s="1270"/>
      <c r="BR79" s="1270"/>
      <c r="BS79" s="1270"/>
      <c r="BT79" s="1270"/>
      <c r="BU79" s="1270"/>
      <c r="BV79" s="1270"/>
      <c r="BW79" s="1270"/>
      <c r="BX79" s="1270">
        <v>6.6</v>
      </c>
      <c r="BY79" s="1270"/>
      <c r="BZ79" s="1270"/>
      <c r="CA79" s="1270"/>
      <c r="CB79" s="1270"/>
      <c r="CC79" s="1270"/>
      <c r="CD79" s="1270"/>
      <c r="CE79" s="1270"/>
      <c r="CF79" s="1270">
        <v>5.9</v>
      </c>
      <c r="CG79" s="1270"/>
      <c r="CH79" s="1270"/>
      <c r="CI79" s="1270"/>
      <c r="CJ79" s="1270"/>
      <c r="CK79" s="1270"/>
      <c r="CL79" s="1270"/>
      <c r="CM79" s="1270"/>
      <c r="CN79" s="1270">
        <v>5.9</v>
      </c>
      <c r="CO79" s="1270"/>
      <c r="CP79" s="1270"/>
      <c r="CQ79" s="1270"/>
      <c r="CR79" s="1270"/>
      <c r="CS79" s="1270"/>
      <c r="CT79" s="1270"/>
      <c r="CU79" s="1270"/>
      <c r="CV79" s="1270">
        <v>6.1</v>
      </c>
      <c r="CW79" s="1270"/>
      <c r="CX79" s="1270"/>
      <c r="CY79" s="1270"/>
      <c r="CZ79" s="1270"/>
      <c r="DA79" s="1270"/>
      <c r="DB79" s="1270"/>
      <c r="DC79" s="1270"/>
    </row>
    <row r="80" spans="2:107" x14ac:dyDescent="0.15">
      <c r="B80" s="372"/>
      <c r="G80" s="1265"/>
      <c r="H80" s="1265"/>
      <c r="I80" s="1274"/>
      <c r="J80" s="1274"/>
      <c r="K80" s="1277"/>
      <c r="L80" s="1277"/>
      <c r="M80" s="1277"/>
      <c r="N80" s="1277"/>
      <c r="AN80" s="1269"/>
      <c r="AO80" s="1269"/>
      <c r="AP80" s="1269"/>
      <c r="AQ80" s="1269"/>
      <c r="AR80" s="1269"/>
      <c r="AS80" s="1269"/>
      <c r="AT80" s="1269"/>
      <c r="AU80" s="1269"/>
      <c r="AV80" s="1269"/>
      <c r="AW80" s="1269"/>
      <c r="AX80" s="1269"/>
      <c r="AY80" s="1269"/>
      <c r="AZ80" s="1269"/>
      <c r="BA80" s="1269"/>
      <c r="BB80" s="1272"/>
      <c r="BC80" s="1272"/>
      <c r="BD80" s="1272"/>
      <c r="BE80" s="1272"/>
      <c r="BF80" s="1272"/>
      <c r="BG80" s="1272"/>
      <c r="BH80" s="1272"/>
      <c r="BI80" s="1272"/>
      <c r="BJ80" s="1272"/>
      <c r="BK80" s="1272"/>
      <c r="BL80" s="1272"/>
      <c r="BM80" s="1272"/>
      <c r="BN80" s="1272"/>
      <c r="BO80" s="1272"/>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g+qFb2l3eSaIN2ROmgcGB8UqtfRNKnF2l9rVKnUirMnD4SxLCPokRVJU9wytuc4Va4v308Z1tPdrtqtBLVLdcg==" saltValue="JGR9m9ot8senypvwimrE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85" zoomScaleNormal="85" zoomScaleSheetLayoutView="70" workbookViewId="0">
      <selection activeCell="BP77" sqref="BP77:BW7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EbOh8ktUf8Z8u9n6kvVgOPozGP07fe4QSHAuL0Z9lU4JWeXw7ljzgrH6xhq8Q4dyW1oe9KLPnqxt6rq3VQL3vQ==" saltValue="Se9WJzsULMZrTMjoqU0yW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8" zoomScale="88" zoomScaleNormal="88" zoomScaleSheetLayoutView="55" workbookViewId="0">
      <selection activeCell="BP77" sqref="BP77:BW7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OFrURujyHV2tXTwpgupmrEhpGyBBepja/Tk5vmabOUrnYEYlN8q3I7a5Y697N/Sf8KfeyYtOsS9y0+61LswyMg==" saltValue="ChK8A6CqfLFTTv0kKGRKd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558</v>
      </c>
      <c r="G2" s="151"/>
      <c r="H2" s="152"/>
    </row>
    <row r="3" spans="1:8" x14ac:dyDescent="0.15">
      <c r="A3" s="148" t="s">
        <v>551</v>
      </c>
      <c r="B3" s="153"/>
      <c r="C3" s="154"/>
      <c r="D3" s="155">
        <v>80082</v>
      </c>
      <c r="E3" s="156"/>
      <c r="F3" s="157">
        <v>53869</v>
      </c>
      <c r="G3" s="158"/>
      <c r="H3" s="159"/>
    </row>
    <row r="4" spans="1:8" x14ac:dyDescent="0.15">
      <c r="A4" s="160"/>
      <c r="B4" s="161"/>
      <c r="C4" s="162"/>
      <c r="D4" s="163">
        <v>62515</v>
      </c>
      <c r="E4" s="164"/>
      <c r="F4" s="165">
        <v>35046</v>
      </c>
      <c r="G4" s="166"/>
      <c r="H4" s="167"/>
    </row>
    <row r="5" spans="1:8" x14ac:dyDescent="0.15">
      <c r="A5" s="148" t="s">
        <v>553</v>
      </c>
      <c r="B5" s="153"/>
      <c r="C5" s="154"/>
      <c r="D5" s="155">
        <v>90653</v>
      </c>
      <c r="E5" s="156"/>
      <c r="F5" s="157">
        <v>59119</v>
      </c>
      <c r="G5" s="158"/>
      <c r="H5" s="159"/>
    </row>
    <row r="6" spans="1:8" x14ac:dyDescent="0.15">
      <c r="A6" s="160"/>
      <c r="B6" s="161"/>
      <c r="C6" s="162"/>
      <c r="D6" s="163">
        <v>66224</v>
      </c>
      <c r="E6" s="164"/>
      <c r="F6" s="165">
        <v>29900</v>
      </c>
      <c r="G6" s="166"/>
      <c r="H6" s="167"/>
    </row>
    <row r="7" spans="1:8" x14ac:dyDescent="0.15">
      <c r="A7" s="148" t="s">
        <v>554</v>
      </c>
      <c r="B7" s="153"/>
      <c r="C7" s="154"/>
      <c r="D7" s="155">
        <v>43911</v>
      </c>
      <c r="E7" s="156"/>
      <c r="F7" s="157">
        <v>53895</v>
      </c>
      <c r="G7" s="158"/>
      <c r="H7" s="159"/>
    </row>
    <row r="8" spans="1:8" x14ac:dyDescent="0.15">
      <c r="A8" s="160"/>
      <c r="B8" s="161"/>
      <c r="C8" s="162"/>
      <c r="D8" s="163">
        <v>21948</v>
      </c>
      <c r="E8" s="164"/>
      <c r="F8" s="165">
        <v>31224</v>
      </c>
      <c r="G8" s="166"/>
      <c r="H8" s="167"/>
    </row>
    <row r="9" spans="1:8" x14ac:dyDescent="0.15">
      <c r="A9" s="148" t="s">
        <v>555</v>
      </c>
      <c r="B9" s="153"/>
      <c r="C9" s="154"/>
      <c r="D9" s="155">
        <v>32855</v>
      </c>
      <c r="E9" s="156"/>
      <c r="F9" s="157">
        <v>56181</v>
      </c>
      <c r="G9" s="158"/>
      <c r="H9" s="159"/>
    </row>
    <row r="10" spans="1:8" x14ac:dyDescent="0.15">
      <c r="A10" s="160"/>
      <c r="B10" s="161"/>
      <c r="C10" s="162"/>
      <c r="D10" s="163">
        <v>22211</v>
      </c>
      <c r="E10" s="164"/>
      <c r="F10" s="165">
        <v>32039</v>
      </c>
      <c r="G10" s="166"/>
      <c r="H10" s="167"/>
    </row>
    <row r="11" spans="1:8" x14ac:dyDescent="0.15">
      <c r="A11" s="148" t="s">
        <v>556</v>
      </c>
      <c r="B11" s="153"/>
      <c r="C11" s="154"/>
      <c r="D11" s="155">
        <v>47894</v>
      </c>
      <c r="E11" s="156"/>
      <c r="F11" s="157">
        <v>47730</v>
      </c>
      <c r="G11" s="158"/>
      <c r="H11" s="159"/>
    </row>
    <row r="12" spans="1:8" x14ac:dyDescent="0.15">
      <c r="A12" s="160"/>
      <c r="B12" s="161"/>
      <c r="C12" s="168"/>
      <c r="D12" s="163">
        <v>27701</v>
      </c>
      <c r="E12" s="164"/>
      <c r="F12" s="165">
        <v>26378</v>
      </c>
      <c r="G12" s="166"/>
      <c r="H12" s="167"/>
    </row>
    <row r="13" spans="1:8" x14ac:dyDescent="0.15">
      <c r="A13" s="148"/>
      <c r="B13" s="153"/>
      <c r="C13" s="169"/>
      <c r="D13" s="170">
        <v>59079</v>
      </c>
      <c r="E13" s="171"/>
      <c r="F13" s="172">
        <v>54159</v>
      </c>
      <c r="G13" s="173"/>
      <c r="H13" s="159"/>
    </row>
    <row r="14" spans="1:8" x14ac:dyDescent="0.15">
      <c r="A14" s="160"/>
      <c r="B14" s="161"/>
      <c r="C14" s="162"/>
      <c r="D14" s="163">
        <v>40120</v>
      </c>
      <c r="E14" s="164"/>
      <c r="F14" s="165">
        <v>30917</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7.72</v>
      </c>
      <c r="C19" s="174">
        <f>ROUND(VALUE(SUBSTITUTE(実質収支比率等に係る経年分析!G$48,"▲","-")),2)</f>
        <v>9.9</v>
      </c>
      <c r="D19" s="174">
        <f>ROUND(VALUE(SUBSTITUTE(実質収支比率等に係る経年分析!H$48,"▲","-")),2)</f>
        <v>8.5299999999999994</v>
      </c>
      <c r="E19" s="174">
        <f>ROUND(VALUE(SUBSTITUTE(実質収支比率等に係る経年分析!I$48,"▲","-")),2)</f>
        <v>9.2799999999999994</v>
      </c>
      <c r="F19" s="174">
        <f>ROUND(VALUE(SUBSTITUTE(実質収支比率等に係る経年分析!J$48,"▲","-")),2)</f>
        <v>6.81</v>
      </c>
    </row>
    <row r="20" spans="1:11" x14ac:dyDescent="0.15">
      <c r="A20" s="174" t="s">
        <v>56</v>
      </c>
      <c r="B20" s="174">
        <f>ROUND(VALUE(SUBSTITUTE(実質収支比率等に係る経年分析!F$47,"▲","-")),2)</f>
        <v>11.72</v>
      </c>
      <c r="C20" s="174">
        <f>ROUND(VALUE(SUBSTITUTE(実質収支比率等に係る経年分析!G$47,"▲","-")),2)</f>
        <v>8.9600000000000009</v>
      </c>
      <c r="D20" s="174">
        <f>ROUND(VALUE(SUBSTITUTE(実質収支比率等に係る経年分析!H$47,"▲","-")),2)</f>
        <v>13.7</v>
      </c>
      <c r="E20" s="174">
        <f>ROUND(VALUE(SUBSTITUTE(実質収支比率等に係る経年分析!I$47,"▲","-")),2)</f>
        <v>19.72</v>
      </c>
      <c r="F20" s="174">
        <f>ROUND(VALUE(SUBSTITUTE(実質収支比率等に係る経年分析!J$47,"▲","-")),2)</f>
        <v>21.41</v>
      </c>
    </row>
    <row r="21" spans="1:11" x14ac:dyDescent="0.15">
      <c r="A21" s="174" t="s">
        <v>57</v>
      </c>
      <c r="B21" s="174">
        <f>IF(ISNUMBER(VALUE(SUBSTITUTE(実質収支比率等に係る経年分析!F$49,"▲","-"))),ROUND(VALUE(SUBSTITUTE(実質収支比率等に係る経年分析!F$49,"▲","-")),2),NA())</f>
        <v>-3.21</v>
      </c>
      <c r="C21" s="174">
        <f>IF(ISNUMBER(VALUE(SUBSTITUTE(実質収支比率等に係る経年分析!G$49,"▲","-"))),ROUND(VALUE(SUBSTITUTE(実質収支比率等に係る経年分析!G$49,"▲","-")),2),NA())</f>
        <v>-0.86</v>
      </c>
      <c r="D21" s="174">
        <f>IF(ISNUMBER(VALUE(SUBSTITUTE(実質収支比率等に係る経年分析!H$49,"▲","-"))),ROUND(VALUE(SUBSTITUTE(実質収支比率等に係る経年分析!H$49,"▲","-")),2),NA())</f>
        <v>4.42</v>
      </c>
      <c r="E21" s="174">
        <f>IF(ISNUMBER(VALUE(SUBSTITUTE(実質収支比率等に係る経年分析!I$49,"▲","-"))),ROUND(VALUE(SUBSTITUTE(実質収支比率等に係る経年分析!I$49,"▲","-")),2),NA())</f>
        <v>7.91</v>
      </c>
      <c r="F21" s="174">
        <f>IF(ISNUMBER(VALUE(SUBSTITUTE(実質収支比率等に係る経年分析!J$49,"▲","-"))),ROUND(VALUE(SUBSTITUTE(実質収支比率等に係る経年分析!J$49,"▲","-")),2),NA())</f>
        <v>-1.18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0.61</v>
      </c>
    </row>
    <row r="32" spans="1:11" x14ac:dyDescent="0.15">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3.7</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4.9400000000000004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9.3800000000000008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9.0399999999999991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659</v>
      </c>
      <c r="E42" s="176"/>
      <c r="F42" s="176"/>
      <c r="G42" s="176">
        <f>'実質公債費比率（分子）の構造'!L$52</f>
        <v>653</v>
      </c>
      <c r="H42" s="176"/>
      <c r="I42" s="176"/>
      <c r="J42" s="176">
        <f>'実質公債費比率（分子）の構造'!M$52</f>
        <v>653</v>
      </c>
      <c r="K42" s="176"/>
      <c r="L42" s="176"/>
      <c r="M42" s="176">
        <f>'実質公債費比率（分子）の構造'!N$52</f>
        <v>671</v>
      </c>
      <c r="N42" s="176"/>
      <c r="O42" s="176"/>
      <c r="P42" s="176">
        <f>'実質公債費比率（分子）の構造'!O$52</f>
        <v>695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21</v>
      </c>
      <c r="C45" s="176"/>
      <c r="D45" s="176"/>
      <c r="E45" s="176">
        <f>'実質公債費比率（分子）の構造'!L$49</f>
        <v>23</v>
      </c>
      <c r="F45" s="176"/>
      <c r="G45" s="176"/>
      <c r="H45" s="176">
        <f>'実質公債費比率（分子）の構造'!M$49</f>
        <v>25</v>
      </c>
      <c r="I45" s="176"/>
      <c r="J45" s="176"/>
      <c r="K45" s="176">
        <f>'実質公債費比率（分子）の構造'!N$49</f>
        <v>25</v>
      </c>
      <c r="L45" s="176"/>
      <c r="M45" s="176"/>
      <c r="N45" s="176">
        <f>'実質公債費比率（分子）の構造'!O$49</f>
        <v>25</v>
      </c>
      <c r="O45" s="176"/>
      <c r="P45" s="176"/>
    </row>
    <row r="46" spans="1:16" x14ac:dyDescent="0.15">
      <c r="A46" s="176" t="s">
        <v>68</v>
      </c>
      <c r="B46" s="176">
        <f>'実質公債費比率（分子）の構造'!K$48</f>
        <v>371</v>
      </c>
      <c r="C46" s="176"/>
      <c r="D46" s="176"/>
      <c r="E46" s="176">
        <f>'実質公債費比率（分子）の構造'!L$48</f>
        <v>365</v>
      </c>
      <c r="F46" s="176"/>
      <c r="G46" s="176"/>
      <c r="H46" s="176">
        <f>'実質公債費比率（分子）の構造'!M$48</f>
        <v>387</v>
      </c>
      <c r="I46" s="176"/>
      <c r="J46" s="176"/>
      <c r="K46" s="176">
        <f>'実質公債費比率（分子）の構造'!N$48</f>
        <v>397</v>
      </c>
      <c r="L46" s="176"/>
      <c r="M46" s="176"/>
      <c r="N46" s="176">
        <f>'実質公債費比率（分子）の構造'!O$48</f>
        <v>433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394</v>
      </c>
      <c r="C49" s="176"/>
      <c r="D49" s="176"/>
      <c r="E49" s="176">
        <f>'実質公債費比率（分子）の構造'!L$45</f>
        <v>385</v>
      </c>
      <c r="F49" s="176"/>
      <c r="G49" s="176"/>
      <c r="H49" s="176">
        <f>'実質公債費比率（分子）の構造'!M$45</f>
        <v>395</v>
      </c>
      <c r="I49" s="176"/>
      <c r="J49" s="176"/>
      <c r="K49" s="176">
        <f>'実質公債費比率（分子）の構造'!N$45</f>
        <v>458</v>
      </c>
      <c r="L49" s="176"/>
      <c r="M49" s="176"/>
      <c r="N49" s="176">
        <f>'実質公債費比率（分子）の構造'!O$45</f>
        <v>552</v>
      </c>
      <c r="O49" s="176"/>
      <c r="P49" s="176"/>
    </row>
    <row r="50" spans="1:16" x14ac:dyDescent="0.15">
      <c r="A50" s="176" t="s">
        <v>72</v>
      </c>
      <c r="B50" s="176" t="e">
        <f>NA()</f>
        <v>#N/A</v>
      </c>
      <c r="C50" s="176">
        <f>IF(ISNUMBER('実質公債費比率（分子）の構造'!K$53),'実質公債費比率（分子）の構造'!K$53,NA())</f>
        <v>127</v>
      </c>
      <c r="D50" s="176" t="e">
        <f>NA()</f>
        <v>#N/A</v>
      </c>
      <c r="E50" s="176" t="e">
        <f>NA()</f>
        <v>#N/A</v>
      </c>
      <c r="F50" s="176">
        <f>IF(ISNUMBER('実質公債費比率（分子）の構造'!L$53),'実質公債費比率（分子）の構造'!L$53,NA())</f>
        <v>120</v>
      </c>
      <c r="G50" s="176" t="e">
        <f>NA()</f>
        <v>#N/A</v>
      </c>
      <c r="H50" s="176" t="e">
        <f>NA()</f>
        <v>#N/A</v>
      </c>
      <c r="I50" s="176">
        <f>IF(ISNUMBER('実質公債費比率（分子）の構造'!M$53),'実質公債費比率（分子）の構造'!M$53,NA())</f>
        <v>154</v>
      </c>
      <c r="J50" s="176" t="e">
        <f>NA()</f>
        <v>#N/A</v>
      </c>
      <c r="K50" s="176" t="e">
        <f>NA()</f>
        <v>#N/A</v>
      </c>
      <c r="L50" s="176">
        <f>IF(ISNUMBER('実質公債費比率（分子）の構造'!N$53),'実質公債費比率（分子）の構造'!N$53,NA())</f>
        <v>209</v>
      </c>
      <c r="M50" s="176" t="e">
        <f>NA()</f>
        <v>#N/A</v>
      </c>
      <c r="N50" s="176" t="e">
        <f>NA()</f>
        <v>#N/A</v>
      </c>
      <c r="O50" s="176">
        <f>IF(ISNUMBER('実質公債費比率（分子）の構造'!O$53),'実質公債費比率（分子）の構造'!O$53,NA())</f>
        <v>315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8687</v>
      </c>
      <c r="E56" s="175"/>
      <c r="F56" s="175"/>
      <c r="G56" s="175">
        <f>'将来負担比率（分子）の構造'!J$52</f>
        <v>8754</v>
      </c>
      <c r="H56" s="175"/>
      <c r="I56" s="175"/>
      <c r="J56" s="175">
        <f>'将来負担比率（分子）の構造'!K$52</f>
        <v>8724</v>
      </c>
      <c r="K56" s="175"/>
      <c r="L56" s="175"/>
      <c r="M56" s="175">
        <f>'将来負担比率（分子）の構造'!L$52</f>
        <v>8339</v>
      </c>
      <c r="N56" s="175"/>
      <c r="O56" s="175"/>
      <c r="P56" s="175">
        <f>'将来負担比率（分子）の構造'!M$52</f>
        <v>8689</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2184</v>
      </c>
      <c r="E58" s="175"/>
      <c r="F58" s="175"/>
      <c r="G58" s="175">
        <f>'将来負担比率（分子）の構造'!J$50</f>
        <v>1691</v>
      </c>
      <c r="H58" s="175"/>
      <c r="I58" s="175"/>
      <c r="J58" s="175">
        <f>'将来負担比率（分子）の構造'!K$50</f>
        <v>2067</v>
      </c>
      <c r="K58" s="175"/>
      <c r="L58" s="175"/>
      <c r="M58" s="175">
        <f>'将来負担比率（分子）の構造'!L$50</f>
        <v>2762</v>
      </c>
      <c r="N58" s="175"/>
      <c r="O58" s="175"/>
      <c r="P58" s="175">
        <f>'将来負担比率（分子）の構造'!M$50</f>
        <v>2987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499</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1218</v>
      </c>
      <c r="C62" s="175"/>
      <c r="D62" s="175"/>
      <c r="E62" s="175">
        <f>'将来負担比率（分子）の構造'!J$45</f>
        <v>1273</v>
      </c>
      <c r="F62" s="175"/>
      <c r="G62" s="175"/>
      <c r="H62" s="175">
        <f>'将来負担比率（分子）の構造'!K$45</f>
        <v>1253</v>
      </c>
      <c r="I62" s="175"/>
      <c r="J62" s="175"/>
      <c r="K62" s="175">
        <f>'将来負担比率（分子）の構造'!L$45</f>
        <v>1258</v>
      </c>
      <c r="L62" s="175"/>
      <c r="M62" s="175"/>
      <c r="N62" s="175">
        <f>'将来負担比率（分子）の構造'!M$45</f>
        <v>1249</v>
      </c>
      <c r="O62" s="175"/>
      <c r="P62" s="175"/>
    </row>
    <row r="63" spans="1:16" x14ac:dyDescent="0.15">
      <c r="A63" s="175" t="s">
        <v>35</v>
      </c>
      <c r="B63" s="175">
        <f>'将来負担比率（分子）の構造'!I$44</f>
        <v>154</v>
      </c>
      <c r="C63" s="175"/>
      <c r="D63" s="175"/>
      <c r="E63" s="175">
        <f>'将来負担比率（分子）の構造'!J$44</f>
        <v>132</v>
      </c>
      <c r="F63" s="175"/>
      <c r="G63" s="175"/>
      <c r="H63" s="175">
        <f>'将来負担比率（分子）の構造'!K$44</f>
        <v>107</v>
      </c>
      <c r="I63" s="175"/>
      <c r="J63" s="175"/>
      <c r="K63" s="175">
        <f>'将来負担比率（分子）の構造'!L$44</f>
        <v>222</v>
      </c>
      <c r="L63" s="175"/>
      <c r="M63" s="175"/>
      <c r="N63" s="175">
        <f>'将来負担比率（分子）の構造'!M$44</f>
        <v>286</v>
      </c>
      <c r="O63" s="175"/>
      <c r="P63" s="175"/>
    </row>
    <row r="64" spans="1:16" x14ac:dyDescent="0.15">
      <c r="A64" s="175" t="s">
        <v>34</v>
      </c>
      <c r="B64" s="175">
        <f>'将来負担比率（分子）の構造'!I$43</f>
        <v>5388</v>
      </c>
      <c r="C64" s="175"/>
      <c r="D64" s="175"/>
      <c r="E64" s="175">
        <f>'将来負担比率（分子）の構造'!J$43</f>
        <v>5175</v>
      </c>
      <c r="F64" s="175"/>
      <c r="G64" s="175"/>
      <c r="H64" s="175">
        <f>'将来負担比率（分子）の構造'!K$43</f>
        <v>5089</v>
      </c>
      <c r="I64" s="175"/>
      <c r="J64" s="175"/>
      <c r="K64" s="175">
        <f>'将来負担比率（分子）の構造'!L$43</f>
        <v>5029</v>
      </c>
      <c r="L64" s="175"/>
      <c r="M64" s="175"/>
      <c r="N64" s="175">
        <f>'将来負担比率（分子）の構造'!M$43</f>
        <v>5120</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6755</v>
      </c>
      <c r="C66" s="175"/>
      <c r="D66" s="175"/>
      <c r="E66" s="175">
        <f>'将来負担比率（分子）の構造'!J$41</f>
        <v>7657</v>
      </c>
      <c r="F66" s="175"/>
      <c r="G66" s="175"/>
      <c r="H66" s="175">
        <f>'将来負担比率（分子）の構造'!K$41</f>
        <v>8023</v>
      </c>
      <c r="I66" s="175"/>
      <c r="J66" s="175"/>
      <c r="K66" s="175">
        <f>'将来負担比率（分子）の構造'!L$41</f>
        <v>8171</v>
      </c>
      <c r="L66" s="175"/>
      <c r="M66" s="175"/>
      <c r="N66" s="175">
        <f>'将来負担比率（分子）の構造'!M$41</f>
        <v>8253</v>
      </c>
      <c r="O66" s="175"/>
      <c r="P66" s="175"/>
    </row>
    <row r="67" spans="1:16" x14ac:dyDescent="0.15">
      <c r="A67" s="175" t="s">
        <v>76</v>
      </c>
      <c r="B67" s="175" t="e">
        <f>NA()</f>
        <v>#N/A</v>
      </c>
      <c r="C67" s="175">
        <f>IF(ISNUMBER('将来負担比率（分子）の構造'!I$53), IF('将来負担比率（分子）の構造'!I$53 &lt; 0, 0, '将来負担比率（分子）の構造'!I$53), NA())</f>
        <v>3143</v>
      </c>
      <c r="D67" s="175" t="e">
        <f>NA()</f>
        <v>#N/A</v>
      </c>
      <c r="E67" s="175" t="e">
        <f>NA()</f>
        <v>#N/A</v>
      </c>
      <c r="F67" s="175">
        <f>IF(ISNUMBER('将来負担比率（分子）の構造'!J$53), IF('将来負担比率（分子）の構造'!J$53 &lt; 0, 0, '将来負担比率（分子）の構造'!J$53), NA())</f>
        <v>3793</v>
      </c>
      <c r="G67" s="175" t="e">
        <f>NA()</f>
        <v>#N/A</v>
      </c>
      <c r="H67" s="175" t="e">
        <f>NA()</f>
        <v>#N/A</v>
      </c>
      <c r="I67" s="175">
        <f>IF(ISNUMBER('将来負担比率（分子）の構造'!K$53), IF('将来負担比率（分子）の構造'!K$53 &lt; 0, 0, '将来負担比率（分子）の構造'!K$53), NA())</f>
        <v>3682</v>
      </c>
      <c r="J67" s="175" t="e">
        <f>NA()</f>
        <v>#N/A</v>
      </c>
      <c r="K67" s="175" t="e">
        <f>NA()</f>
        <v>#N/A</v>
      </c>
      <c r="L67" s="175">
        <f>IF(ISNUMBER('将来負担比率（分子）の構造'!L$53), IF('将来負担比率（分子）の構造'!L$53 &lt; 0, 0, '将来負担比率（分子）の構造'!L$53), NA())</f>
        <v>3580</v>
      </c>
      <c r="M67" s="175" t="e">
        <f>NA()</f>
        <v>#N/A</v>
      </c>
      <c r="N67" s="175" t="e">
        <f>NA()</f>
        <v>#N/A</v>
      </c>
      <c r="O67" s="175">
        <f>IF(ISNUMBER('将来負担比率（分子）の構造'!M$53), IF('将来負担比率（分子）の構造'!M$53 &lt; 0, 0, '将来負担比率（分子）の構造'!M$53), NA())</f>
        <v>3232</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866</v>
      </c>
      <c r="C72" s="179">
        <f>基金残高に係る経年分析!G55</f>
        <v>1314</v>
      </c>
      <c r="D72" s="179">
        <f>基金残高に係る経年分析!H55</f>
        <v>1408</v>
      </c>
    </row>
    <row r="73" spans="1:16" x14ac:dyDescent="0.15">
      <c r="A73" s="178" t="s">
        <v>79</v>
      </c>
      <c r="B73" s="179">
        <f>基金残高に係る経年分析!F56</f>
        <v>109</v>
      </c>
      <c r="C73" s="179">
        <f>基金残高に係る経年分析!G56</f>
        <v>109</v>
      </c>
      <c r="D73" s="179">
        <f>基金残高に係る経年分析!H56</f>
        <v>109</v>
      </c>
    </row>
    <row r="74" spans="1:16" x14ac:dyDescent="0.15">
      <c r="A74" s="178" t="s">
        <v>80</v>
      </c>
      <c r="B74" s="179">
        <f>基金残高に係る経年分析!F57</f>
        <v>571</v>
      </c>
      <c r="C74" s="179">
        <f>基金残高に係る経年分析!G57</f>
        <v>785</v>
      </c>
      <c r="D74" s="179">
        <f>基金残高に係る経年分析!H57</f>
        <v>887</v>
      </c>
    </row>
  </sheetData>
  <sheetProtection algorithmName="SHA-512" hashValue="Ax5oZRaIdQZNE2suYHb2ZUIBjNeWhY1WsLY4Ia1GeYTsWIdEgLG2/dERq2lNBne44Ai2/4mYNo8zF4iS9zRjLw==" saltValue="tiSImpTGUQTdKvzej0wO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2024-03-12T09:26:37Z</cp:lastPrinted>
  <dcterms:created xsi:type="dcterms:W3CDTF">2024-02-05T01:37:48Z</dcterms:created>
  <dcterms:modified xsi:type="dcterms:W3CDTF">2024-09-18T09:32:27Z</dcterms:modified>
  <cp:category/>
</cp:coreProperties>
</file>