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ensan110\01_somu\02_財政係\総務０６\データ移行\R4\ほか\9.16令和２年度財政状況資料集（２回目（公会計分））\upload用\"/>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<sst xmlns="http://schemas.openxmlformats.org/spreadsheetml/2006/main" count="1199" uniqueCount="632">
  <si>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</si>
  <si>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</si>
  <si>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</si>
  <si>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</si>
  <si>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</si>
  <si>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</si>
  <si>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</si>
  <si>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</si>
  <si>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</si>
  <si>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</si>
  <si>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</si>
  <si>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</si>
  <si>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</si>
  <si>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</si>
  <si>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</si>
  <si>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</si>
  <si>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</si>
  <si>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</si>
  <si>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</si>
  <si>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</si>
  <si>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</si>
  <si>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</si>
  <si>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</si>
  <si>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</si>
  <si>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</si>
  <si>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</si>
  <si>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</si>
  <si>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</si>
  <si>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</si>
  <si>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</si>
  <si>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</si>
  <si>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</si>
  <si>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</si>
  <si>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</si>
  <si>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</si>
  <si>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</si>
  <si>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</si>
  <si>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</si>
  <si>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</si>
  <si>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</si>
  <si>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</si>
  <si>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</si>
  <si>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</si>
  <si>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</si>
  <si>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</si>
  <si>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</si>
  <si>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</si>
  <si>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</si>
  <si>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</si>
  <si>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</si>
  <si>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</si>
  <si>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</si>
  <si>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</si>
  <si>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</si>
  <si>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</si>
  <si>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</si>
  <si>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</si>
  <si>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</si>
  <si>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</si>
  <si>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</si>
  <si>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</si>
  <si>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</si>
  <si>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</si>
  <si>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</si>
  <si>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</si>
  <si>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</si>
  <si>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</si>
  <si>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</si>
  <si>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</si>
  <si>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</si>
  <si>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</si>
  <si>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</si>
  <si>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</si>
  <si>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</si>
  <si>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</si>
  <si>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</si>
  <si>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</si>
  <si>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</si>
  <si>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</si>
  <si>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</si>
  <si>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</si>
  <si>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</si>
  <si>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</si>
  <si>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</si>
  <si>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</si>
  <si>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</si>
  <si>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</si>
  <si>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</si>
  <si>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</si>
  <si>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</si>
  <si>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</si>
  <si>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</si>
  <si>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</si>
  <si>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</si>
  <si>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</si>
  <si>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</si>
  <si>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</si>
  <si>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垂井町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</si>
  <si>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</si>
  <si>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</si>
  <si>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</si>
  <si>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</si>
  <si>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</si>
  <si>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</si>
  <si>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</si>
  <si>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</si>
  <si>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</si>
  <si>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</si>
  <si>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</si>
  <si>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</si>
  <si>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</si>
  <si>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</si>
  <si>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</si>
  <si>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</si>
  <si>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</si>
  <si>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</si>
  <si>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</si>
  <si>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</si>
  <si>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</si>
  <si>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</si>
  <si>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</si>
  <si>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</si>
  <si>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</si>
  <si>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</si>
  <si>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</si>
  <si>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</si>
  <si>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</si>
  <si>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</si>
  <si>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</si>
  <si>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</si>
  <si>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</si>
  <si>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</si>
  <si>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</si>
  <si>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</si>
  <si>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</si>
  <si>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</si>
  <si>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</si>
  <si>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</si>
  <si>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</si>
  <si>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</si>
  <si>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</si>
  <si>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</si>
  <si>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</si>
  <si>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</si>
  <si>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</si>
  <si>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</si>
  <si>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</si>
  <si>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</si>
  <si>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</si>
  <si>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</si>
  <si>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</si>
  <si>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</si>
  <si>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</si>
  <si>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</si>
  <si>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</si>
  <si>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</si>
  <si>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</si>
  <si>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</si>
  <si>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</si>
  <si>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</si>
  <si>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</si>
  <si>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</si>
  <si>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</si>
  <si>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</si>
  <si>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</si>
  <si>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</si>
  <si>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</si>
  <si>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</si>
  <si>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</si>
  <si>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</si>
  <si>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</si>
  <si>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</si>
  <si>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</si>
  <si>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</si>
  <si>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</si>
  <si>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</si>
  <si>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</si>
  <si>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</si>
  <si>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</si>
  <si>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</si>
  <si>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</si>
  <si>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</si>
  <si>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</si>
  <si>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</si>
  <si>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</si>
  <si>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</si>
  <si>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</si>
  <si>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</si>
  <si>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</si>
  <si>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</si>
  <si>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</si>
  <si>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</si>
  <si>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</si>
  <si>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</si>
  <si>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</si>
  <si>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</si>
  <si>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</si>
  <si>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</si>
  <si>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</si>
  <si>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</si>
  <si>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</si>
  <si>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</si>
  <si>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</si>
  <si>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</si>
  <si>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</si>
  <si>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</si>
  <si>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</si>
  <si>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</si>
  <si>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</si>
  <si>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</si>
  <si>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</si>
  <si>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岐阜県垂井町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</si>
  <si>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</si>
  <si>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</si>
  <si>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</si>
  <si>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</si>
  <si>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</si>
  <si>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</si>
  <si>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</si>
  <si>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</si>
  <si>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</si>
  <si>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</si>
  <si>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</si>
  <si>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</si>
  <si>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</si>
  <si>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</si>
  <si>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</si>
  <si>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</si>
  <si>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</si>
  <si>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</si>
  <si>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</si>
  <si>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</si>
  <si>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</si>
  <si>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</si>
  <si>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</si>
  <si>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</si>
  <si>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</si>
  <si>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</si>
  <si>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</si>
  <si>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</si>
  <si>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</si>
  <si>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</si>
  <si>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</si>
  <si>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</si>
  <si>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</si>
  <si>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</si>
  <si>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</si>
  <si>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</si>
  <si>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</si>
  <si>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</si>
  <si>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</si>
  <si>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</si>
  <si>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</si>
  <si>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</si>
  <si>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</si>
  <si>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</si>
  <si>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</si>
  <si>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</si>
  <si>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</si>
  <si>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</si>
  <si>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</si>
  <si>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</si>
  <si>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</si>
  <si>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</si>
  <si>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</si>
  <si>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</si>
  <si>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</si>
  <si>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</si>
  <si>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</si>
  <si>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</si>
  <si>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</si>
  <si>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</si>
  <si>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</si>
  <si>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</si>
  <si>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</si>
  <si>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</si>
  <si>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</si>
  <si>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</si>
  <si>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</si>
  <si>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</si>
  <si>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</si>
  <si>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</si>
  <si>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</si>
  <si>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</si>
  <si>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</si>
  <si>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</si>
  <si>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</si>
  <si>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</si>
  <si>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</si>
  <si>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</si>
  <si>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</si>
  <si>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</si>
  <si>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</si>
  <si>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</si>
  <si>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</si>
  <si>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</si>
  <si>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</si>
  <si>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</si>
  <si>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</si>
  <si>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</si>
  <si>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</si>
  <si>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</si>
  <si>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</si>
  <si>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</si>
  <si>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</si>
  <si>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</si>
  <si>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</si>
  <si>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</si>
  <si>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</si>
  <si>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</si>
  <si>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</si>
  <si>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</si>
  <si>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</si>
  <si>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</si>
  <si>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</si>
  <si>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</si>
  <si>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</si>
  <si>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</si>
  <si>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</si>
  <si>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</si>
  <si>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</si>
  <si>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</si>
  <si>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</si>
  <si>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</si>
  <si>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</si>
  <si>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</si>
  <si>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</si>
  <si>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</si>
  <si>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</si>
  <si>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</si>
  <si>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</si>
  <si>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</si>
  <si>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</si>
  <si>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</si>
  <si>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</si>
  <si>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</si>
  <si>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</si>
  <si>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</si>
  <si>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</si>
  <si>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</si>
  <si>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</si>
  <si>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</si>
  <si>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</si>
  <si>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</si>
  <si>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</si>
  <si>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</si>
  <si>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</si>
  <si>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</si>
  <si>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</si>
  <si>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</si>
  <si>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</si>
  <si>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</si>
  <si>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</si>
  <si>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</si>
  <si>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</si>
  <si>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</si>
  <si>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</si>
  <si>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</si>
  <si>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</si>
  <si>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</si>
  <si>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</si>
  <si>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</si>
  <si>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</si>
  <si>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</si>
  <si>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</si>
  <si>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</si>
  <si>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</si>
  <si>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岐阜県垂井町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</si>
  <si>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</si>
  <si>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</si>
  <si>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</si>
  <si>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</si>
  <si>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</si>
  <si>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</si>
  <si>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</si>
  <si>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</si>
  <si>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</si>
  <si>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</si>
  <si>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</si>
  <si>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</si>
  <si>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</si>
  <si>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</si>
  <si>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</si>
  <si>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</si>
  <si>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</si>
  <si>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</si>
  <si>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</si>
  <si>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</si>
  <si>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不破郡障害者総合支援認定審査会特別会計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</si>
  <si>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</si>
  <si>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</si>
  <si>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</si>
  <si>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</si>
  <si>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</si>
  <si>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</si>
  <si>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</si>
  <si>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</si>
  <si>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</si>
  <si>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</si>
  <si>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</si>
  <si>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</si>
  <si>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</si>
  <si>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</si>
  <si>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</si>
  <si>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不破郡介護認定審査会特別会計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</si>
  <si>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</si>
  <si>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</si>
  <si>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</si>
  <si>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</si>
  <si>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</si>
  <si>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</si>
  <si>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</si>
  <si>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</si>
  <si>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</si>
  <si>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</si>
  <si>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</si>
  <si>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</si>
  <si>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</si>
  <si>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</si>
  <si>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</si>
  <si>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</si>
  <si>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</si>
  <si>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</si>
  <si>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</si>
  <si>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</si>
  <si>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</si>
  <si>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</si>
  <si>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</si>
  <si>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</si>
  <si>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</si>
  <si>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</si>
  <si>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</si>
  <si>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</si>
  <si>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</si>
  <si>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</si>
  <si>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</si>
  <si>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</si>
  <si>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</si>
  <si>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</si>
  <si>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</si>
  <si>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</si>
  <si>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</si>
  <si>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</si>
  <si>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</si>
  <si>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</si>
  <si>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</si>
  <si>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</si>
  <si>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</si>
  <si>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</si>
  <si>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</si>
  <si>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</si>
  <si>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</si>
  <si>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</si>
  <si>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</si>
  <si>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</si>
  <si>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</si>
  <si>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</si>
  <si>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</si>
  <si>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</si>
  <si>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</si>
  <si>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</si>
  <si>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</si>
  <si>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</si>
  <si>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</si>
  <si>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</si>
  <si>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</si>
  <si>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</si>
  <si>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</si>
  <si>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</si>
  <si>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</si>
  <si>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</si>
  <si>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</si>
  <si>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</si>
  <si>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</si>
  <si>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</si>
  <si>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</si>
  <si>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</si>
  <si>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</si>
  <si>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</si>
  <si>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</si>
  <si>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</si>
  <si>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</si>
  <si>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</si>
  <si>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</si>
  <si>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</si>
  <si>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</si>
  <si>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</si>
  <si>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</si>
  <si>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</si>
  <si>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</si>
  <si>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</si>
  <si>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</si>
  <si>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</si>
  <si>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</si>
  <si>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</si>
  <si>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</si>
  <si>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</si>
  <si>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</si>
  <si>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</si>
  <si>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</si>
  <si>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</si>
  <si>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</si>
  <si>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</si>
  <si>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</si>
  <si>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</si>
  <si>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</si>
  <si>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</si>
  <si>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</si>
  <si>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</si>
  <si>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</si>
  <si>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</si>
  <si>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</si>
  <si>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</si>
  <si>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</si>
  <si>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</si>
  <si>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</si>
  <si>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</si>
  <si>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</si>
  <si>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</si>
  <si>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</si>
  <si>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</si>
  <si>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</si>
  <si>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</si>
  <si>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</si>
  <si>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</si>
  <si>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</si>
  <si>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</si>
  <si>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</si>
  <si>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</si>
  <si>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</si>
  <si>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</si>
  <si>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</si>
  <si>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</si>
  <si>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</si>
  <si>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</si>
  <si>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</si>
  <si>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</si>
  <si>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</si>
  <si>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</si>
  <si>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</si>
  <si>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</si>
  <si>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</si>
  <si>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</si>
  <si>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</si>
  <si>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</si>
  <si>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</si>
  <si>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</si>
  <si>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</si>
  <si>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</si>
  <si>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</si>
  <si>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</si>
  <si>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</si>
  <si>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</si>
  <si>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</si>
  <si>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</si>
  <si>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</si>
  <si>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</si>
  <si>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</si>
  <si>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</si>
  <si>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</si>
  <si>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</si>
  <si>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</si>
  <si>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</si>
  <si>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</si>
  <si>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</si>
  <si>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</si>
  <si>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</si>
  <si>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</si>
  <si>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</si>
  <si>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</si>
  <si>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</si>
  <si>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</si>
  <si>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</si>
  <si>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</si>
  <si>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</si>
  <si>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</si>
  <si>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1.82</t>
  </si>
  <si>
    <t>▲ 0.39</t>
  </si>
  <si>
    <t>▲ 3.21</t>
  </si>
  <si>
    <t>▲ 0.86</t>
  </si>
  <si>
    <t>水道事業会計</t>
  </si>
  <si>
    <t>一般会計</t>
  </si>
  <si>
    <t>国民健康保険特別会計</t>
  </si>
  <si>
    <t>介護保険特別会計</t>
  </si>
  <si>
    <t>公共下水道事業特別会計</t>
  </si>
  <si>
    <t>簡易水道特別会計</t>
  </si>
  <si>
    <t>後期高齢者医療特別会計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</si>
  <si>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</si>
  <si>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</si>
  <si>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</si>
  <si>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</si>
  <si>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</si>
  <si>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</si>
  <si>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</si>
  <si>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</si>
  <si>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</si>
  <si>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</si>
  <si>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公共下水道基金</t>
    <rPh sb="0" eb="2">
      <t>コウキョウ</t>
    </rPh>
    <rPh sb="2" eb="5">
      <t>ゲスイドウ</t>
    </rPh>
    <rPh sb="5" eb="7">
      <t>キキン</t>
    </rPh>
    <phoneticPr fontId="5"/>
  </si>
  <si>
    <t>墓地公園管理基金</t>
    <rPh sb="0" eb="2">
      <t>ボチ</t>
    </rPh>
    <rPh sb="2" eb="4">
      <t>コウエン</t>
    </rPh>
    <rPh sb="4" eb="6">
      <t>カンリ</t>
    </rPh>
    <rPh sb="6" eb="8">
      <t>キキン</t>
    </rPh>
    <phoneticPr fontId="5"/>
  </si>
  <si>
    <t>ふるさと農村活性化対策基金</t>
    <rPh sb="4" eb="6">
      <t>ノウソン</t>
    </rPh>
    <rPh sb="6" eb="9">
      <t>カッセイカ</t>
    </rPh>
    <rPh sb="9" eb="11">
      <t>タイサク</t>
    </rPh>
    <rPh sb="11" eb="13">
      <t>キキン</t>
    </rPh>
    <phoneticPr fontId="5"/>
  </si>
  <si>
    <t>森林環境譲与税基金</t>
    <rPh sb="0" eb="2">
      <t>シンリン</t>
    </rPh>
    <rPh sb="2" eb="4">
      <t>カンキョウ</t>
    </rPh>
    <rPh sb="4" eb="7">
      <t>ジョウヨゼイ</t>
    </rPh>
    <rPh sb="7" eb="9">
      <t>キキン</t>
    </rPh>
    <phoneticPr fontId="5"/>
  </si>
  <si>
    <t>-</t>
    <phoneticPr fontId="2"/>
  </si>
  <si>
    <t>垂井町土地開発公社</t>
    <rPh sb="0" eb="3">
      <t>タルイチョウ</t>
    </rPh>
    <rPh sb="3" eb="5">
      <t>トチ</t>
    </rPh>
    <rPh sb="5" eb="7">
      <t>カイハツ</t>
    </rPh>
    <rPh sb="7" eb="9">
      <t>コウシャ</t>
    </rPh>
    <phoneticPr fontId="2"/>
  </si>
  <si>
    <t>基金から200繰入</t>
    <rPh sb="0" eb="2">
      <t>キキン</t>
    </rPh>
    <rPh sb="7" eb="8">
      <t>ク</t>
    </rPh>
    <rPh sb="8" eb="9">
      <t>イ</t>
    </rPh>
    <phoneticPr fontId="2"/>
  </si>
  <si>
    <t>法非適用企業 基金から5繰入</t>
    <rPh sb="7" eb="9">
      <t>キキン</t>
    </rPh>
    <rPh sb="12" eb="13">
      <t>ク</t>
    </rPh>
    <rPh sb="13" eb="14">
      <t>イ</t>
    </rPh>
    <phoneticPr fontId="5"/>
  </si>
  <si>
    <t>大垣衛生施設組合</t>
    <rPh sb="0" eb="2">
      <t>オオガキ</t>
    </rPh>
    <rPh sb="2" eb="4">
      <t>エイセイ</t>
    </rPh>
    <rPh sb="4" eb="6">
      <t>シセツ</t>
    </rPh>
    <rPh sb="6" eb="8">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</si>
  <si>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</si>
  <si>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</si>
  <si>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不破消防組合</t>
    <rPh sb="0" eb="2">
      <t>フワ</t>
    </rPh>
    <rPh sb="2" eb="4">
      <t>ショウボウ</t>
    </rPh>
    <rPh sb="4" eb="6">
      <t>クミアイ</t>
    </rPh>
    <phoneticPr fontId="2"/>
  </si>
  <si>
    <t>西南濃老人福祉施設事務組合</t>
    <rPh sb="0" eb="2">
      <t>セイナン</t>
    </rPh>
    <rPh sb="2" eb="3">
      <t>ノウ</t>
    </rPh>
    <rPh sb="3" eb="5">
      <t>ロウジン</t>
    </rPh>
    <rPh sb="5" eb="7">
      <t>フクシ</t>
    </rPh>
    <rPh sb="7" eb="9">
      <t>シセツ</t>
    </rPh>
    <rPh sb="9" eb="11">
      <t>ジム</t>
    </rPh>
    <rPh sb="11" eb="13">
      <t>クミアイ</t>
    </rPh>
    <phoneticPr fontId="2"/>
  </si>
  <si>
    <t>西南濃粗大廃棄物処理組合</t>
    <rPh sb="0" eb="1">
      <t>ニシ</t>
    </rPh>
    <rPh sb="1" eb="3">
      <t>ナンノウ</t>
    </rPh>
    <rPh sb="3" eb="5">
      <t>ソダイ</t>
    </rPh>
    <rPh sb="5" eb="8">
      <t>ハイキブツ</t>
    </rPh>
    <rPh sb="8" eb="10">
      <t>ショリ</t>
    </rPh>
    <rPh sb="10" eb="12">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</si>
  <si>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</si>
  <si>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</si>
  <si>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基金からの繰入7</t>
    <rPh sb="0" eb="2">
      <t>キキン</t>
    </rPh>
    <rPh sb="5" eb="6">
      <t>ク</t>
    </rPh>
    <rPh sb="6" eb="7">
      <t>イ</t>
    </rPh>
    <phoneticPr fontId="2"/>
  </si>
  <si>
    <t>基金からの繰入790</t>
    <rPh sb="0" eb="2">
      <t>キキン</t>
    </rPh>
    <rPh sb="5" eb="6">
      <t>ク</t>
    </rPh>
    <rPh sb="6" eb="7">
      <t>イ</t>
    </rPh>
    <phoneticPr fontId="2"/>
  </si>
  <si>
    <t>基金からの繰入23</t>
    <rPh sb="0" eb="2">
      <t>キキン</t>
    </rPh>
    <rPh sb="5" eb="6">
      <t>ク</t>
    </rPh>
    <rPh sb="6" eb="7">
      <t>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</si>
  <si>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</si>
  <si>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</si>
  <si>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</si>
  <si>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</si>
  <si>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</si>
  <si>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</si>
  <si>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</si>
  <si>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に新庁舎建設事業債を発行したため、一時的に将来負担比率が増加した。当年度は将来負担比率が6.3ポイント減少したが、一般会計等で地方債発行収入が約７.４億円、地方債償還支出が約3.7億円となっており、発行額が償還額よりも約3.7億円多くなっている。今後も地方債の計画的な発行・償還を進めていく必要があります。</t>
    <rPh sb="0" eb="5">
      <t>レイワガンネンド</t>
    </rPh>
    <rPh sb="22" eb="25">
      <t>イチジテキ</t>
    </rPh>
    <rPh sb="33" eb="35">
      <t>ゾウカ</t>
    </rPh>
    <rPh sb="38" eb="41">
      <t>トウネンド</t>
    </rPh>
    <rPh sb="56" eb="58">
      <t>ゲンショウ</t>
    </rPh>
    <rPh sb="62" eb="67">
      <t>イッパンカイケイトウ</t>
    </rPh>
    <rPh sb="76" eb="77">
      <t>ヤク</t>
    </rPh>
    <rPh sb="80" eb="82">
      <t>オクエン</t>
    </rPh>
    <rPh sb="83" eb="90">
      <t>チホウサイショウカンシシュツ</t>
    </rPh>
    <rPh sb="91" eb="92">
      <t>ヤク</t>
    </rPh>
    <rPh sb="95" eb="97">
      <t>オクエン</t>
    </rPh>
    <rPh sb="104" eb="107">
      <t>ハッコウガク</t>
    </rPh>
    <rPh sb="108" eb="111">
      <t>ショウカンガク</t>
    </rPh>
    <rPh sb="114" eb="115">
      <t>ヤク</t>
    </rPh>
    <rPh sb="118" eb="121">
      <t>オクエンオオ</t>
    </rPh>
    <rPh sb="128" eb="130">
      <t>コンゴ</t>
    </rPh>
    <rPh sb="135" eb="138">
      <t>ケイカクテキ</t>
    </rPh>
    <rPh sb="139" eb="141">
      <t>ハッコウ</t>
    </rPh>
    <rPh sb="150" eb="15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</si>
  <si>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</si>
  <si>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</si>
  <si>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</si>
  <si>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</si>
  <si>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</si>
  <si>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</si>
  <si>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元年度には一般会計等の新庁舎建設事業債発行等により地方債残高が約9億円増加しており、さらに令和2年度では地方債残高が約3.7億円増加している。財政調整基金等の積み増しにより、将来負担比率は前年度より6.3ポイント減少しているものの、後年度の公債費の上昇に備え償還財源を積み立てておく必要がある。実質公債費比率は、類似団体平均値の半分以下となっており良好な水準を維持している。</t>
    <rPh sb="0" eb="5">
      <t>レイワガンネンド</t>
    </rPh>
    <rPh sb="7" eb="9">
      <t>イッパン</t>
    </rPh>
    <rPh sb="23" eb="24">
      <t>トウ</t>
    </rPh>
    <rPh sb="33" eb="34">
      <t>ヤク</t>
    </rPh>
    <rPh sb="35" eb="37">
      <t>オクエン</t>
    </rPh>
    <rPh sb="47" eb="49">
      <t>レイワ</t>
    </rPh>
    <rPh sb="50" eb="51">
      <t>ネン</t>
    </rPh>
    <rPh sb="51" eb="52">
      <t>ド</t>
    </rPh>
    <rPh sb="73" eb="75">
      <t>ザイセイ</t>
    </rPh>
    <rPh sb="75" eb="77">
      <t>チョウセイ</t>
    </rPh>
    <rPh sb="77" eb="79">
      <t>キキン</t>
    </rPh>
    <rPh sb="79" eb="80">
      <t>トウ</t>
    </rPh>
    <rPh sb="81" eb="82">
      <t>ツ</t>
    </rPh>
    <rPh sb="83" eb="84">
      <t>マ</t>
    </rPh>
    <rPh sb="89" eb="95">
      <t>ショウライフタンヒリツ</t>
    </rPh>
    <rPh sb="96" eb="99">
      <t>ゼンネンド</t>
    </rPh>
    <rPh sb="108" eb="110">
      <t>ゲンショウ</t>
    </rPh>
    <rPh sb="118" eb="121">
      <t>コウネンド</t>
    </rPh>
    <rPh sb="122" eb="125">
      <t>コウサイヒ</t>
    </rPh>
    <rPh sb="126" eb="128">
      <t>ジョウショウ</t>
    </rPh>
    <rPh sb="129" eb="130">
      <t>ソナ</t>
    </rPh>
    <rPh sb="131" eb="135">
      <t>ショウカンザイゲン</t>
    </rPh>
    <rPh sb="136" eb="137">
      <t>ツ</t>
    </rPh>
    <rPh sb="138" eb="139">
      <t>タ</t>
    </rPh>
    <rPh sb="143" eb="145">
      <t>ヒツヨウ</t>
    </rPh>
    <rPh sb="158" eb="165">
      <t>ルイジダンタイヘイキンチ</t>
    </rPh>
    <rPh sb="166" eb="170">
      <t>ハンブンイカ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</si>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</sst>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494D-492B-9F2C-93D858EF58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55676</c:v>
                </c:pt>
                <c:pt idx="1">
                  <c:v>58367</c:v>
                </c:pt>
                <c:pt idx="2">
                  <c:v>80082</c:v>
                </c:pt>
                <c:pt idx="3">
                  <c:v>90653</c:v>
                </c:pt>
                <c:pt idx="4">
                  <c:v>43911</c:v>
                </c:pt>
              </c:numCache>
            </c:numRef>
          </c:val>
          <c:smooth val="0"/>
          <c:extLst>
            <c:ext xmlns:c16="http://schemas.microsoft.com/office/drawing/2014/chart" uri="{C3380CC4-5D6E-409C-BE32-E72D297353CC}">
              <c16:uniqueId val="{00000001-494D-492B-9F2C-93D858EF58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7.47</c:v>
                </c:pt>
                <c:pt idx="1">
                  <c:v>6.62</c:v>
                </c:pt>
                <c:pt idx="2">
                  <c:v>7.72</c:v>
                </c:pt>
                <c:pt idx="3">
                  <c:v>9.9</c:v>
                </c:pt>
                <c:pt idx="4">
                  <c:v>8.5299999999999994</c:v>
                </c:pt>
              </c:numCache>
            </c:numRef>
          </c:val>
          <c:extLst>
            <c:ext xmlns:c16="http://schemas.microsoft.com/office/drawing/2014/chart" uri="{C3380CC4-5D6E-409C-BE32-E72D297353CC}">
              <c16:uniqueId val="{00000000-E066-404E-AEAA-AAA34729CB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15.48</c:v>
                </c:pt>
                <c:pt idx="1">
                  <c:v>16.309999999999999</c:v>
                </c:pt>
                <c:pt idx="2">
                  <c:v>11.72</c:v>
                </c:pt>
                <c:pt idx="3">
                  <c:v>8.9600000000000009</c:v>
                </c:pt>
                <c:pt idx="4">
                  <c:v>13.7</c:v>
                </c:pt>
              </c:numCache>
            </c:numRef>
          </c:val>
          <c:extLst>
            <c:ext xmlns:c16="http://schemas.microsoft.com/office/drawing/2014/chart" uri="{C3380CC4-5D6E-409C-BE32-E72D297353CC}">
              <c16:uniqueId val="{00000001-E066-404E-AEAA-AAA34729CB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-1.82</c:v>
                </c:pt>
                <c:pt idx="1">
                  <c:v>-0.39</c:v>
                </c:pt>
                <c:pt idx="2">
                  <c:v>-3.21</c:v>
                </c:pt>
                <c:pt idx="3">
                  <c:v>-0.86</c:v>
                </c:pt>
                <c:pt idx="4">
                  <c:v>4.42</c:v>
                </c:pt>
              </c:numCache>
            </c:numRef>
          </c:val>
          <c:smooth val="0"/>
          <c:extLst>
            <c:ext xmlns:c16="http://schemas.microsoft.com/office/drawing/2014/chart" uri="{C3380CC4-5D6E-409C-BE32-E72D297353CC}">
              <c16:uniqueId val="{00000002-E066-404E-AEAA-AAA34729CB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CFF8-4CE3-B4AC-06D4E646D5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F8-4CE3-B4AC-06D4E646D55B}"/>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0.03</c:v>
                </c:pt>
                <c:pt idx="8">
                  <c:v>#N/A</c:v>
                </c:pt>
                <c:pt idx="9">
                  <c:v>0.04</c:v>
                </c:pt>
              </c:numCache>
            </c:numRef>
          </c:val>
          <c:extLst>
            <c:ext xmlns:c16="http://schemas.microsoft.com/office/drawing/2014/chart" uri="{C3380CC4-5D6E-409C-BE32-E72D297353CC}">
              <c16:uniqueId val="{00000002-CFF8-4CE3-B4AC-06D4E646D55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0.31</c:v>
                </c:pt>
                <c:pt idx="4">
                  <c:v>#N/A</c:v>
                </c:pt>
                <c:pt idx="5">
                  <c:v>0.22</c:v>
                </c:pt>
                <c:pt idx="6">
                  <c:v>#N/A</c:v>
                </c:pt>
                <c:pt idx="7">
                  <c:v>0.14000000000000001</c:v>
                </c:pt>
                <c:pt idx="8">
                  <c:v>#N/A</c:v>
                </c:pt>
                <c:pt idx="9">
                  <c:v>0.15</c:v>
                </c:pt>
              </c:numCache>
            </c:numRef>
          </c:val>
          <c:extLst>
            <c:ext xmlns:c16="http://schemas.microsoft.com/office/drawing/2014/chart" uri="{C3380CC4-5D6E-409C-BE32-E72D297353CC}">
              <c16:uniqueId val="{00000003-CFF8-4CE3-B4AC-06D4E646D55B}"/>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0.16</c:v>
                </c:pt>
                <c:pt idx="2">
                  <c:v>#N/A</c:v>
                </c:pt>
                <c:pt idx="3">
                  <c:v>0.08</c:v>
                </c:pt>
                <c:pt idx="4">
                  <c:v>#N/A</c:v>
                </c:pt>
                <c:pt idx="5">
                  <c:v>0.1</c:v>
                </c:pt>
                <c:pt idx="6">
                  <c:v>#N/A</c:v>
                </c:pt>
                <c:pt idx="7">
                  <c:v>0.15</c:v>
                </c:pt>
                <c:pt idx="8">
                  <c:v>#N/A</c:v>
                </c:pt>
                <c:pt idx="9">
                  <c:v>0.22</c:v>
                </c:pt>
              </c:numCache>
            </c:numRef>
          </c:val>
          <c:extLst>
            <c:ext xmlns:c16="http://schemas.microsoft.com/office/drawing/2014/chart" uri="{C3380CC4-5D6E-409C-BE32-E72D297353CC}">
              <c16:uniqueId val="{00000004-CFF8-4CE3-B4AC-06D4E646D55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0.55000000000000004</c:v>
                </c:pt>
                <c:pt idx="2">
                  <c:v>#N/A</c:v>
                </c:pt>
                <c:pt idx="3">
                  <c:v>0.39</c:v>
                </c:pt>
                <c:pt idx="4">
                  <c:v>#N/A</c:v>
                </c:pt>
                <c:pt idx="5">
                  <c:v>0.51</c:v>
                </c:pt>
                <c:pt idx="6">
                  <c:v>#N/A</c:v>
                </c:pt>
                <c:pt idx="7">
                  <c:v>0.52</c:v>
                </c:pt>
                <c:pt idx="8">
                  <c:v>#N/A</c:v>
                </c:pt>
                <c:pt idx="9">
                  <c:v>0.59</c:v>
                </c:pt>
              </c:numCache>
            </c:numRef>
          </c:val>
          <c:extLst>
            <c:ext xmlns:c16="http://schemas.microsoft.com/office/drawing/2014/chart" uri="{C3380CC4-5D6E-409C-BE32-E72D297353CC}">
              <c16:uniqueId val="{00000005-CFF8-4CE3-B4AC-06D4E646D55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3.83</c:v>
                </c:pt>
                <c:pt idx="2">
                  <c:v>#N/A</c:v>
                </c:pt>
                <c:pt idx="3">
                  <c:v>2.59</c:v>
                </c:pt>
                <c:pt idx="4">
                  <c:v>#N/A</c:v>
                </c:pt>
                <c:pt idx="5">
                  <c:v>3.18</c:v>
                </c:pt>
                <c:pt idx="6">
                  <c:v>#N/A</c:v>
                </c:pt>
                <c:pt idx="7">
                  <c:v>2.91</c:v>
                </c:pt>
                <c:pt idx="8">
                  <c:v>#N/A</c:v>
                </c:pt>
                <c:pt idx="9">
                  <c:v>2.57</c:v>
                </c:pt>
              </c:numCache>
            </c:numRef>
          </c:val>
          <c:extLst>
            <c:ext xmlns:c16="http://schemas.microsoft.com/office/drawing/2014/chart" uri="{C3380CC4-5D6E-409C-BE32-E72D297353CC}">
              <c16:uniqueId val="{00000006-CFF8-4CE3-B4AC-06D4E646D55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4.29</c:v>
                </c:pt>
                <c:pt idx="2">
                  <c:v>#N/A</c:v>
                </c:pt>
                <c:pt idx="3">
                  <c:v>5.35</c:v>
                </c:pt>
                <c:pt idx="4">
                  <c:v>#N/A</c:v>
                </c:pt>
                <c:pt idx="5">
                  <c:v>5.72</c:v>
                </c:pt>
                <c:pt idx="6">
                  <c:v>#N/A</c:v>
                </c:pt>
                <c:pt idx="7">
                  <c:v>5.44</c:v>
                </c:pt>
                <c:pt idx="8">
                  <c:v>#N/A</c:v>
                </c:pt>
                <c:pt idx="9">
                  <c:v>4.9400000000000004</c:v>
                </c:pt>
              </c:numCache>
            </c:numRef>
          </c:val>
          <c:extLst>
            <c:ext xmlns:c16="http://schemas.microsoft.com/office/drawing/2014/chart" uri="{C3380CC4-5D6E-409C-BE32-E72D297353CC}">
              <c16:uniqueId val="{00000007-CFF8-4CE3-B4AC-06D4E646D55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7.47</c:v>
                </c:pt>
                <c:pt idx="2">
                  <c:v>#N/A</c:v>
                </c:pt>
                <c:pt idx="3">
                  <c:v>6.61</c:v>
                </c:pt>
                <c:pt idx="4">
                  <c:v>#N/A</c:v>
                </c:pt>
                <c:pt idx="5">
                  <c:v>7.71</c:v>
                </c:pt>
                <c:pt idx="6">
                  <c:v>#N/A</c:v>
                </c:pt>
                <c:pt idx="7">
                  <c:v>9.89</c:v>
                </c:pt>
                <c:pt idx="8">
                  <c:v>#N/A</c:v>
                </c:pt>
                <c:pt idx="9">
                  <c:v>8.52</c:v>
                </c:pt>
              </c:numCache>
            </c:numRef>
          </c:val>
          <c:extLst>
            <c:ext xmlns:c16="http://schemas.microsoft.com/office/drawing/2014/chart" uri="{C3380CC4-5D6E-409C-BE32-E72D297353CC}">
              <c16:uniqueId val="{00000008-CFF8-4CE3-B4AC-06D4E646D55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10.78</c:v>
                </c:pt>
                <c:pt idx="2">
                  <c:v>#N/A</c:v>
                </c:pt>
                <c:pt idx="3">
                  <c:v>10.56</c:v>
                </c:pt>
                <c:pt idx="4">
                  <c:v>#N/A</c:v>
                </c:pt>
                <c:pt idx="5">
                  <c:v>9.3800000000000008</c:v>
                </c:pt>
                <c:pt idx="6">
                  <c:v>#N/A</c:v>
                </c:pt>
                <c:pt idx="7">
                  <c:v>9.99</c:v>
                </c:pt>
                <c:pt idx="8">
                  <c:v>#N/A</c:v>
                </c:pt>
                <c:pt idx="9">
                  <c:v>10.43</c:v>
                </c:pt>
              </c:numCache>
            </c:numRef>
          </c:val>
          <c:extLst>
            <c:ext xmlns:c16="http://schemas.microsoft.com/office/drawing/2014/chart" uri="{C3380CC4-5D6E-409C-BE32-E72D297353CC}">
              <c16:uniqueId val="{00000009-CFF8-4CE3-B4AC-06D4E646D5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676</c:v>
                </c:pt>
                <c:pt idx="5">
                  <c:v>669</c:v>
                </c:pt>
                <c:pt idx="8">
                  <c:v>659</c:v>
                </c:pt>
                <c:pt idx="11">
                  <c:v>653</c:v>
                </c:pt>
                <c:pt idx="14">
                  <c:v>653</c:v>
                </c:pt>
              </c:numCache>
            </c:numRef>
          </c:val>
          <c:extLst>
            <c:ext xmlns:c16="http://schemas.microsoft.com/office/drawing/2014/chart" uri="{C3380CC4-5D6E-409C-BE32-E72D297353CC}">
              <c16:uniqueId val="{00000000-C552-48FA-87D6-2DC1DB1652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52-48FA-87D6-2DC1DB1652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552-48FA-87D6-2DC1DB1652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c:v>
                </c:pt>
                <c:pt idx="3">
                  <c:v>21</c:v>
                </c:pt>
                <c:pt idx="6">
                  <c:v>21</c:v>
                </c:pt>
                <c:pt idx="9">
                  <c:v>23</c:v>
                </c:pt>
                <c:pt idx="12">
                  <c:v>25</c:v>
                </c:pt>
              </c:numCache>
            </c:numRef>
          </c:val>
          <c:extLst>
            <c:ext xmlns:c16="http://schemas.microsoft.com/office/drawing/2014/chart" uri="{C3380CC4-5D6E-409C-BE32-E72D297353CC}">
              <c16:uniqueId val="{00000003-C552-48FA-87D6-2DC1DB1652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358</c:v>
                </c:pt>
                <c:pt idx="3">
                  <c:v>358</c:v>
                </c:pt>
                <c:pt idx="6">
                  <c:v>371</c:v>
                </c:pt>
                <c:pt idx="9">
                  <c:v>365</c:v>
                </c:pt>
                <c:pt idx="12">
                  <c:v>387</c:v>
                </c:pt>
              </c:numCache>
            </c:numRef>
          </c:val>
          <c:extLst>
            <c:ext xmlns:c16="http://schemas.microsoft.com/office/drawing/2014/chart" uri="{C3380CC4-5D6E-409C-BE32-E72D297353CC}">
              <c16:uniqueId val="{00000004-C552-48FA-87D6-2DC1DB1652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52-48FA-87D6-2DC1DB1652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52-48FA-87D6-2DC1DB1652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436</c:v>
                </c:pt>
                <c:pt idx="3">
                  <c:v>400</c:v>
                </c:pt>
                <c:pt idx="6">
                  <c:v>394</c:v>
                </c:pt>
                <c:pt idx="9">
                  <c:v>385</c:v>
                </c:pt>
                <c:pt idx="12">
                  <c:v>395</c:v>
                </c:pt>
              </c:numCache>
            </c:numRef>
          </c:val>
          <c:extLst>
            <c:ext xmlns:c16="http://schemas.microsoft.com/office/drawing/2014/chart" uri="{C3380CC4-5D6E-409C-BE32-E72D297353CC}">
              <c16:uniqueId val="{00000007-C552-48FA-87D6-2DC1DB1652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139</c:v>
                </c:pt>
                <c:pt idx="2">
                  <c:v>#N/A</c:v>
                </c:pt>
                <c:pt idx="3">
                  <c:v>#N/A</c:v>
                </c:pt>
                <c:pt idx="4">
                  <c:v>110</c:v>
                </c:pt>
                <c:pt idx="5">
                  <c:v>#N/A</c:v>
                </c:pt>
                <c:pt idx="6">
                  <c:v>#N/A</c:v>
                </c:pt>
                <c:pt idx="7">
                  <c:v>127</c:v>
                </c:pt>
                <c:pt idx="8">
                  <c:v>#N/A</c:v>
                </c:pt>
                <c:pt idx="9">
                  <c:v>#N/A</c:v>
                </c:pt>
                <c:pt idx="10">
                  <c:v>120</c:v>
                </c:pt>
                <c:pt idx="11">
                  <c:v>#N/A</c:v>
                </c:pt>
                <c:pt idx="12">
                  <c:v>#N/A</c:v>
                </c:pt>
                <c:pt idx="13">
                  <c:v>154</c:v>
                </c:pt>
                <c:pt idx="14">
                  <c:v>#N/A</c:v>
                </c:pt>
              </c:numCache>
            </c:numRef>
          </c:val>
          <c:smooth val="0"/>
          <c:extLst>
            <c:ext xmlns:c16="http://schemas.microsoft.com/office/drawing/2014/chart" uri="{C3380CC4-5D6E-409C-BE32-E72D297353CC}">
              <c16:uniqueId val="{00000008-C552-48FA-87D6-2DC1DB1652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8020</c:v>
                </c:pt>
                <c:pt idx="5">
                  <c:v>8451</c:v>
                </c:pt>
                <c:pt idx="8">
                  <c:v>8687</c:v>
                </c:pt>
                <c:pt idx="11">
                  <c:v>8754</c:v>
                </c:pt>
                <c:pt idx="14">
                  <c:v>8724</c:v>
                </c:pt>
              </c:numCache>
            </c:numRef>
          </c:val>
          <c:extLst>
            <c:ext xmlns:c16="http://schemas.microsoft.com/office/drawing/2014/chart" uri="{C3380CC4-5D6E-409C-BE32-E72D297353CC}">
              <c16:uniqueId val="{00000000-6DA4-4C2B-B433-D5F5C3EB7B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c:v>
                </c:pt>
                <c:pt idx="5">
                  <c:v>0</c:v>
                </c:pt>
                <c:pt idx="8">
                  <c:v>0</c:v>
                </c:pt>
                <c:pt idx="11">
                  <c:v>0</c:v>
                </c:pt>
                <c:pt idx="14">
                  <c:v>0</c:v>
                </c:pt>
              </c:numCache>
            </c:numRef>
          </c:val>
          <c:extLst>
            <c:ext xmlns:c16="http://schemas.microsoft.com/office/drawing/2014/chart" uri="{C3380CC4-5D6E-409C-BE32-E72D297353CC}">
              <c16:uniqueId val="{00000001-6DA4-4C2B-B433-D5F5C3EB7B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2818</c:v>
                </c:pt>
                <c:pt idx="5">
                  <c:v>2975</c:v>
                </c:pt>
                <c:pt idx="8">
                  <c:v>2184</c:v>
                </c:pt>
                <c:pt idx="11">
                  <c:v>1691</c:v>
                </c:pt>
                <c:pt idx="14">
                  <c:v>2067</c:v>
                </c:pt>
              </c:numCache>
            </c:numRef>
          </c:val>
          <c:extLst>
            <c:ext xmlns:c16="http://schemas.microsoft.com/office/drawing/2014/chart" uri="{C3380CC4-5D6E-409C-BE32-E72D297353CC}">
              <c16:uniqueId val="{00000002-6DA4-4C2B-B433-D5F5C3EB7B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A4-4C2B-B433-D5F5C3EB7B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A4-4C2B-B433-D5F5C3EB7B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16</c:v>
                </c:pt>
                <c:pt idx="6">
                  <c:v>499</c:v>
                </c:pt>
                <c:pt idx="9">
                  <c:v>0</c:v>
                </c:pt>
                <c:pt idx="12">
                  <c:v>0</c:v>
                </c:pt>
              </c:numCache>
            </c:numRef>
          </c:val>
          <c:extLst>
            <c:ext xmlns:c16="http://schemas.microsoft.com/office/drawing/2014/chart" uri="{C3380CC4-5D6E-409C-BE32-E72D297353CC}">
              <c16:uniqueId val="{00000005-6DA4-4C2B-B433-D5F5C3EB7B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945</c:v>
                </c:pt>
                <c:pt idx="3">
                  <c:v>1249</c:v>
                </c:pt>
                <c:pt idx="6">
                  <c:v>1218</c:v>
                </c:pt>
                <c:pt idx="9">
                  <c:v>1273</c:v>
                </c:pt>
                <c:pt idx="12">
                  <c:v>1253</c:v>
                </c:pt>
              </c:numCache>
            </c:numRef>
          </c:val>
          <c:extLst>
            <c:ext xmlns:c16="http://schemas.microsoft.com/office/drawing/2014/chart" uri="{C3380CC4-5D6E-409C-BE32-E72D297353CC}">
              <c16:uniqueId val="{00000006-6DA4-4C2B-B433-D5F5C3EB7B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148</c:v>
                </c:pt>
                <c:pt idx="3">
                  <c:v>128</c:v>
                </c:pt>
                <c:pt idx="6">
                  <c:v>154</c:v>
                </c:pt>
                <c:pt idx="9">
                  <c:v>132</c:v>
                </c:pt>
                <c:pt idx="12">
                  <c:v>107</c:v>
                </c:pt>
              </c:numCache>
            </c:numRef>
          </c:val>
          <c:extLst>
            <c:ext xmlns:c16="http://schemas.microsoft.com/office/drawing/2014/chart" uri="{C3380CC4-5D6E-409C-BE32-E72D297353CC}">
              <c16:uniqueId val="{00000007-6DA4-4C2B-B433-D5F5C3EB7B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5387</c:v>
                </c:pt>
                <c:pt idx="3">
                  <c:v>5385</c:v>
                </c:pt>
                <c:pt idx="6">
                  <c:v>5388</c:v>
                </c:pt>
                <c:pt idx="9">
                  <c:v>5175</c:v>
                </c:pt>
                <c:pt idx="12">
                  <c:v>5089</c:v>
                </c:pt>
              </c:numCache>
            </c:numRef>
          </c:val>
          <c:extLst>
            <c:ext xmlns:c16="http://schemas.microsoft.com/office/drawing/2014/chart" uri="{C3380CC4-5D6E-409C-BE32-E72D297353CC}">
              <c16:uniqueId val="{00000008-6DA4-4C2B-B433-D5F5C3EB7B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DA4-4C2B-B433-D5F5C3EB7B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5109</c:v>
                </c:pt>
                <c:pt idx="3">
                  <c:v>5963</c:v>
                </c:pt>
                <c:pt idx="6">
                  <c:v>6755</c:v>
                </c:pt>
                <c:pt idx="9">
                  <c:v>7657</c:v>
                </c:pt>
                <c:pt idx="12">
                  <c:v>8023</c:v>
                </c:pt>
              </c:numCache>
            </c:numRef>
          </c:val>
          <c:extLst>
            <c:ext xmlns:c16="http://schemas.microsoft.com/office/drawing/2014/chart" uri="{C3380CC4-5D6E-409C-BE32-E72D297353CC}">
              <c16:uniqueId val="{0000000A-6DA4-4C2B-B433-D5F5C3EB7BD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748</c:v>
                </c:pt>
                <c:pt idx="2">
                  <c:v>#N/A</c:v>
                </c:pt>
                <c:pt idx="3">
                  <c:v>#N/A</c:v>
                </c:pt>
                <c:pt idx="4">
                  <c:v>1315</c:v>
                </c:pt>
                <c:pt idx="5">
                  <c:v>#N/A</c:v>
                </c:pt>
                <c:pt idx="6">
                  <c:v>#N/A</c:v>
                </c:pt>
                <c:pt idx="7">
                  <c:v>3143</c:v>
                </c:pt>
                <c:pt idx="8">
                  <c:v>#N/A</c:v>
                </c:pt>
                <c:pt idx="9">
                  <c:v>#N/A</c:v>
                </c:pt>
                <c:pt idx="10">
                  <c:v>3793</c:v>
                </c:pt>
                <c:pt idx="11">
                  <c:v>#N/A</c:v>
                </c:pt>
                <c:pt idx="12">
                  <c:v>#N/A</c:v>
                </c:pt>
                <c:pt idx="13">
                  <c:v>3682</c:v>
                </c:pt>
                <c:pt idx="14">
                  <c:v>#N/A</c:v>
                </c:pt>
              </c:numCache>
            </c:numRef>
          </c:val>
          <c:smooth val="0"/>
          <c:extLst>
            <c:ext xmlns:c16="http://schemas.microsoft.com/office/drawing/2014/chart" uri="{C3380CC4-5D6E-409C-BE32-E72D297353CC}">
              <c16:uniqueId val="{0000000B-6DA4-4C2B-B433-D5F5C3EB7BD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710</c:v>
                </c:pt>
                <c:pt idx="1">
                  <c:v>535</c:v>
                </c:pt>
                <c:pt idx="2">
                  <c:v>866</c:v>
                </c:pt>
              </c:numCache>
            </c:numRef>
          </c:val>
          <c:extLst>
            <c:ext xmlns:c16="http://schemas.microsoft.com/office/drawing/2014/chart" uri="{C3380CC4-5D6E-409C-BE32-E72D297353CC}">
              <c16:uniqueId val="{00000000-7FDB-47A0-AE46-BE674B67B2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159</c:v>
                </c:pt>
                <c:pt idx="1">
                  <c:v>109</c:v>
                </c:pt>
                <c:pt idx="2">
                  <c:v>109</c:v>
                </c:pt>
              </c:numCache>
            </c:numRef>
          </c:val>
          <c:extLst>
            <c:ext xmlns:c16="http://schemas.microsoft.com/office/drawing/2014/chart" uri="{C3380CC4-5D6E-409C-BE32-E72D297353CC}">
              <c16:uniqueId val="{00000001-7FDB-47A0-AE46-BE674B67B2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753</c:v>
                </c:pt>
                <c:pt idx="1">
                  <c:v>437</c:v>
                </c:pt>
                <c:pt idx="2">
                  <c:v>571</c:v>
                </c:pt>
              </c:numCache>
            </c:numRef>
          </c:val>
          <c:extLst>
            <c:ext xmlns:c16="http://schemas.microsoft.com/office/drawing/2014/chart" uri="{C3380CC4-5D6E-409C-BE32-E72D297353CC}">
              <c16:uniqueId val="{00000002-7FDB-47A0-AE46-BE674B67B2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{8BFF18E1-9B73-4C25-8EC9-A7F5F7219A3E}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993-40FF-A256-885BE8D188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{EDF208E7-DA47-45A0-B475-46AD0E3ACC38}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93-40FF-A256-885BE8D188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{F30C543F-0D86-495E-95C1-322DC71CF248}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93-40FF-A256-885BE8D188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{3BB6394E-9A74-4C2D-A002-634FF6556072}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93-40FF-A256-885BE8D188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{C61EBA13-0B79-4DD4-B11C-281A4448CBD0}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93-40FF-A256-885BE8D1881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{360014FB-6C5E-4C80-AA78-F686D0425D14}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993-40FF-A256-885BE8D1881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{AB72C2F2-95F1-4865-AC46-055107A5968D}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993-40FF-A256-885BE8D1881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{9BD6655B-E647-4AC5-B1F8-FB9847747CE1}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993-40FF-A256-885BE8D1881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{6B473446-CF47-4CB0-B600-CD5F85994083}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993-40FF-A256-885BE8D188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69.5</c:v>
                </c:pt>
                <c:pt idx="8">
                  <c:v>50.8</c:v>
                </c:pt>
                <c:pt idx="16">
                  <c:v>68.3</c:v>
                </c:pt>
                <c:pt idx="24">
                  <c:v>66.900000000000006</c:v>
                </c:pt>
                <c:pt idx="32">
                  <c:v>68.2</c:v>
                </c:pt>
              </c:numCache>
            </c:numRef>
          </c:xVal>
          <c:yVal>
            <c:numRef>
              <c:f>公会計指標分析・財政指標組合せ分析表!$BP$51:$DC$51</c:f>
              <c:numCache>
                <c:formatCode>#,##0.0;"▲ "#,##0.0</c:formatCode>
                <c:ptCount val="40"/>
                <c:pt idx="0">
                  <c:v>13.8</c:v>
                </c:pt>
                <c:pt idx="8">
                  <c:v>24.7</c:v>
                </c:pt>
                <c:pt idx="16">
                  <c:v>58.2</c:v>
                </c:pt>
                <c:pt idx="24">
                  <c:v>71.2</c:v>
                </c:pt>
                <c:pt idx="32">
                  <c:v>64.900000000000006</c:v>
                </c:pt>
              </c:numCache>
            </c:numRef>
          </c:yVal>
          <c:smooth val="0"/>
          <c:extLst>
            <c:ext xmlns:c16="http://schemas.microsoft.com/office/drawing/2014/chart" uri="{C3380CC4-5D6E-409C-BE32-E72D297353CC}">
              <c16:uniqueId val="{00000009-3993-40FF-A256-885BE8D188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1709419083378857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{EF7255F5-E232-459D-98E3-BA0F27D6C398}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993-40FF-A256-885BE8D188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{A321E2A1-891A-4A27-8715-EB8D53B7B36E}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93-40FF-A256-885BE8D188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{12EB357C-2E7C-43D4-A7D6-C9C4BC8AACCC}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93-40FF-A256-885BE8D188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{E96B79FB-D740-4E29-B306-EC6FD1B75969}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93-40FF-A256-885BE8D188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{67467F8E-7E1D-47D6-BE76-D54E81575A45}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93-40FF-A256-885BE8D1881B}"/>
                </c:ext>
              </c:extLst>
            </c:dLbl>
            <c:dLbl>
              <c:idx val="8"/>
              <c:layout>
                <c:manualLayout>
                  <c:x val="-4.2580981855765886E-2"/>
                  <c:y val="-4.6636834381797158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{FE12CB4F-943B-42E5-BE8E-6333FA19E6F4}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993-40FF-A256-885BE8D1881B}"/>
                </c:ext>
              </c:extLst>
            </c:dLbl>
            <c:dLbl>
              <c:idx val="16"/>
              <c:layout>
                <c:manualLayout>
                  <c:x val="-3.2145200469572303E-2"/>
                  <c:y val="-6.2356686563145296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{5A7602F7-92A6-4986-B638-1F00BA43B704}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993-40FF-A256-885BE8D1881B}"/>
                </c:ext>
              </c:extLst>
            </c:dLbl>
            <c:dLbl>
              <c:idx val="24"/>
              <c:layout>
                <c:manualLayout>
                  <c:x val="-3.2015750650234161E-2"/>
                  <c:y val="-9.294454740217922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{CE747F7C-18E6-4EDB-B2BE-0DD8916F1E27}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993-40FF-A256-885BE8D1881B}"/>
                </c:ext>
              </c:extLst>
            </c:dLbl>
            <c:dLbl>
              <c:idx val="32"/>
              <c:layout>
                <c:manualLayout>
                  <c:x val="-3.2015750650234161E-2"/>
                  <c:y val="-5.7017744845511913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{A7B2A274-80AD-45F9-900B-4C6E7A93DEA0}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993-40FF-A256-885BE8D188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3993-40FF-A256-885BE8D1881B}"/>
            </c:ext>
          </c:extLst>
        </c:ser>
        <c:dLbls>
          <c:showLegendKey val="0"/>
          <c:showVal val="1"/>
          <c:showCatName val="0"/>
          <c:showSerName val="0"/>
          <c:showPercent val="0"/>
          <c:showBubbleSize val="0"/>
        </c:dLbls>
        <c:axId val="46179840"/>
        <c:axId val="46181760"/>
      </c:scatterChart>
      <c:valAx>
        <c:axId val="46179840"/>
        <c:scaling>
          <c:orientation val="maxMin"/>
          <c:max val="8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{F6D695F3-9809-4C6B-8398-58D1C68A3340}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19E-46C9-8096-8ABD2A58C5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{880CDC8F-06F5-4A73-9E77-17656F1936D8}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9E-46C9-8096-8ABD2A58C5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{9C74E52E-E914-4B23-B6F2-86478414EDAC}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9E-46C9-8096-8ABD2A58C5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{DFAE31D4-FCFC-479E-BF06-6EB00EEC5777}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9E-46C9-8096-8ABD2A58C5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{4A894B6A-8553-4B5B-8178-1903B691254E}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9E-46C9-8096-8ABD2A58C53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{2A5BB361-2A82-4840-803D-D0E234CE7B5D}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19E-46C9-8096-8ABD2A58C53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{3D80A3F1-2B5C-49C4-92E1-FBE4B0B64714}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19E-46C9-8096-8ABD2A58C53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{FF55CBC7-7336-4341-93FC-F37B252DE52E}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19E-46C9-8096-8ABD2A58C53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{760017D9-1647-43C2-A641-6F50D077AB3B}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19E-46C9-8096-8ABD2A58C5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2.8</c:v>
                </c:pt>
                <c:pt idx="16">
                  <c:v>2.2999999999999998</c:v>
                </c:pt>
                <c:pt idx="24">
                  <c:v>2.2000000000000002</c:v>
                </c:pt>
                <c:pt idx="32">
                  <c:v>2.4</c:v>
                </c:pt>
              </c:numCache>
            </c:numRef>
          </c:xVal>
          <c:yVal>
            <c:numRef>
              <c:f>公会計指標分析・財政指標組合せ分析表!$BP$73:$DC$73</c:f>
              <c:numCache>
                <c:formatCode>#,##0.0;"▲ "#,##0.0</c:formatCode>
                <c:ptCount val="40"/>
                <c:pt idx="0">
                  <c:v>13.8</c:v>
                </c:pt>
                <c:pt idx="8">
                  <c:v>24.7</c:v>
                </c:pt>
                <c:pt idx="16">
                  <c:v>58.2</c:v>
                </c:pt>
                <c:pt idx="24">
                  <c:v>71.2</c:v>
                </c:pt>
                <c:pt idx="32">
                  <c:v>64.900000000000006</c:v>
                </c:pt>
              </c:numCache>
            </c:numRef>
          </c:yVal>
          <c:smooth val="0"/>
          <c:extLst>
            <c:ext xmlns:c16="http://schemas.microsoft.com/office/drawing/2014/chart" uri="{C3380CC4-5D6E-409C-BE32-E72D297353CC}">
              <c16:uniqueId val="{00000009-519E-46C9-8096-8ABD2A58C5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2318069453E-2"/>
                  <c:y val="-5.4487888612082827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{C8DEFAC9-305C-45C7-B59C-EE66468DD56C}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19E-46C9-8096-8ABD2A58C5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{B38F1D58-BED4-4793-BFA9-3976991FF21B}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9E-46C9-8096-8ABD2A58C5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{7DBCA98B-90AF-481C-AE53-F3CAACBD8E6B}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9E-46C9-8096-8ABD2A58C5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{86FF259C-2897-4084-947D-40AC26E98CE2}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9E-46C9-8096-8ABD2A58C5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{E510AEAD-EF3F-42E6-A6A7-E3A8CBD1A6B9}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9E-46C9-8096-8ABD2A58C538}"/>
                </c:ext>
              </c:extLst>
            </c:dLbl>
            <c:dLbl>
              <c:idx val="8"/>
              <c:layout>
                <c:manualLayout>
                  <c:x val="-2.5298460057526753E-2"/>
                  <c:y val="-5.907876323628833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{8DF46E74-9BDC-4F69-B5CD-C064ECFB5DF9}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19E-46C9-8096-8ABD2A58C538}"/>
                </c:ext>
              </c:extLst>
            </c:dLbl>
            <c:dLbl>
              <c:idx val="16"/>
              <c:layout>
                <c:manualLayout>
                  <c:x val="-3.1697991619110633E-2"/>
                  <c:y val="-5.345785724707121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{149D26ED-0510-4AEA-ACB4-37DED7FFE59F}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19E-46C9-8096-8ABD2A58C538}"/>
                </c:ext>
              </c:extLst>
            </c:dLbl>
            <c:dLbl>
              <c:idx val="24"/>
              <c:layout>
                <c:manualLayout>
                  <c:x val="-3.1570342725075584E-2"/>
                  <c:y val="-8.264225049951813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{85465C4F-8514-4734-89B5-4E3A8F47078F}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19E-46C9-8096-8ABD2A58C53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{FC0039F6-CB9D-42D7-8ACF-E83CE4A9552C}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19E-46C9-8096-8ABD2A58C5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519E-46C9-8096-8ABD2A58C538}"/>
            </c:ext>
          </c:extLst>
        </c:ser>
        <c:dLbls>
          <c:showLegendKey val="0"/>
          <c:showVal val="1"/>
          <c:showCatName val="0"/>
          <c:showSerName val="0"/>
          <c:showPercent val="0"/>
          <c:showBubbleSize val="0"/>
        </c:dLbls>
        <c:axId val="84219776"/>
        <c:axId val="84234240"/>
      </c:scatterChart>
      <c:valAx>
        <c:axId val="84219776"/>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昨年まで元利償還金は減少傾向にあったが、今年度は増加に転じた。新庁舎建設事業をはじめとする大型事業の実施に伴い、今後実質公債費比率は上昇する見込みである。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事業の緊急性や住民ニーズを的確に把握し、優先度を見極めながら、起債の新規発行の抑制に努めていく必要がある。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また、繰入金については、公共下水道事業繰入金が大きな割合を占めることから、事業内容・計画を再検討し、起債の借り入れを抑制するとともに、独立採算制を意識した事業運営に取り組む必要がある。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一般会計における地方債現在高（未償還額）は増加が続いており、今後も大型事業の実施により増加が予想される。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充当可能財源等については、この先の大型事業を見据え、基金積み立てを行っていく必要がある。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岐阜県垂井町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年度・令和元年度に実施した新庁舎建設事業などの大型事業の財源とするため、多額の繰入を行ったため基金残高が減少していたが、令和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年度には大型事業が一段落したことから、財政調整基金・公共施設整備基金について積み戻しを行ったことにより、全体の額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万円と、前年度から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公共施設老朽化に伴う大規模改修に備え、計画的な積立てを行う。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財政調整基金では早期に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億円を確保するよう、減債基金は財政状況に応じて、計画的に積立を行っていく。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公共施設整備基金：公共施設の整備に要する経費の財源とするため。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（令和２年度にふれあい交流基金を統合）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令和元年度に庁舎建設事業の財源にするため公共施設整備基金を取り崩したため、令和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億円の積み戻しを行った。また、ふれあい交流基金を公共施設整備基金に統合したことにより、約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当町は公共施設の老朽化率が高いため（令和元年度 有形固定資産減価償却率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、公共施設の老朽化に伴う大規模改修に備えるべく、引き続き公共施設整備基金の積立を重点的に行っていく。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令和元年度に</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学校建築基金、福祉基金、環境衛生施設整備基金及び庁舎建設基金を統合</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令和２年度にふれあい交流基金を統合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したものであり、全ての公共施設整備の財源となるものであるため、毎年度、少なくとも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億円を継続的に積立てていくことを目標にしている。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公共施設整備基金を含めたその他特定目的基金と、財政調整基金・減債基金等を含めた基金残高を、平成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年度以前の水準であった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億円まで早期に回復させることを目標に、今後も財政状況に応じて計画的に積立を行っていく。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万円の積み戻しを行ったことにより、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まで基金残高が増加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大規模災害や経済状況の変化に備え、決算状況に応じて適切に積立てを行い、標準財政規模の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を保ち、また、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上昇による公債費の増大や、地方債を充当している公共施設の廃止に伴う当該地方債の繰り上げ償還に対応するため、利率が低い現在においては極力取崩しを控えるとともに、決算状況に応じて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26,903
26,007
57.09
12,879,782
12,294,120
539,361
6,325,056
8,023,058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おり、全国平均と比較してやや高い値となっている。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年度の一般会計等の減価償却費は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である。今後も施設老朽化による維持更新費用は増加する見込みであり、</a:t>
          </a:r>
          <a:r>
            <a:rPr kumimoji="1" lang="ja-JP" altLang="ja-JP" sz="1100">
              <a:solidFill>
                <a:schemeClr val="dk1"/>
              </a:solidFill>
              <a:effectLst/>
              <a:latin typeface="+mn-lt"/>
              <a:ea typeface="+mn-ea"/>
              <a:cs typeface="+mn-cs"/>
            </a:rPr>
            <a:t>公共施設等総合管理計画に基づき統廃合も</a:t>
          </a:r>
          <a:r>
            <a:rPr kumimoji="1" lang="ja-JP" altLang="en-US" sz="1100">
              <a:solidFill>
                <a:schemeClr val="dk1"/>
              </a:solidFill>
              <a:effectLst/>
              <a:latin typeface="+mn-lt"/>
              <a:ea typeface="+mn-ea"/>
              <a:cs typeface="+mn-cs"/>
            </a:rPr>
            <a:t>視野に入れつつ</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人口規模にあった資産量を保持する必要がある。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70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33401</xdr:rowOff>
    </xdr:from>
    <xdr:to>
      <xdr:col>23</xdr:col>
      <xdr:colOff>136525</xdr:colOff>
      <xdr:row>31</xdr:row>
      <xdr:rowOff>135001</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11828</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609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148717</xdr:rowOff>
    </xdr:from>
    <xdr:to>
      <xdr:col>19</xdr:col>
      <xdr:colOff>187325</xdr:colOff>
      <xdr:row>31</xdr:row>
      <xdr:rowOff>78867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28067</xdr:rowOff>
    </xdr:from>
    <xdr:to>
      <xdr:col>23</xdr:col>
      <xdr:colOff>85725</xdr:colOff>
      <xdr:row>31</xdr:row>
      <xdr:rowOff>84201</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6114542"/>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37719</xdr:rowOff>
    </xdr:from>
    <xdr:to>
      <xdr:col>15</xdr:col>
      <xdr:colOff>187325</xdr:colOff>
      <xdr:row>31</xdr:row>
      <xdr:rowOff>139319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28067</xdr:rowOff>
    </xdr:from>
    <xdr:to>
      <xdr:col>19</xdr:col>
      <xdr:colOff>136525</xdr:colOff>
      <xdr:row>31</xdr:row>
      <xdr:rowOff>88519</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289300" y="6114542"/>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139319</xdr:rowOff>
    </xdr:from>
    <xdr:to>
      <xdr:col>11</xdr:col>
      <xdr:colOff>187325</xdr:colOff>
      <xdr:row>27</xdr:row>
      <xdr:rowOff>69469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3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18669</xdr:rowOff>
    </xdr:from>
    <xdr:to>
      <xdr:col>15</xdr:col>
      <xdr:colOff>136525</xdr:colOff>
      <xdr:row>31</xdr:row>
      <xdr:rowOff>88519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5419344"/>
          <a:ext cx="762000" cy="75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89535</xdr:rowOff>
    </xdr:from>
    <xdr:to>
      <xdr:col>7</xdr:col>
      <xdr:colOff>187325</xdr:colOff>
      <xdr:row>32</xdr:row>
      <xdr:rowOff>19685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18669</xdr:rowOff>
    </xdr:from>
    <xdr:to>
      <xdr:col>11</xdr:col>
      <xdr:colOff>136525</xdr:colOff>
      <xdr:row>31</xdr:row>
      <xdr:rowOff>140335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1765300" y="5419344"/>
          <a:ext cx="762000" cy="80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69994</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615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130446</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6216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85996</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1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10812</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債務償還比率</a:t>
          </a:r>
          <a:r>
            <a:rPr kumimoji="1" lang="ja-JP" altLang="en-US" sz="1100">
              <a:solidFill>
                <a:schemeClr val="dk1"/>
              </a:solidFill>
              <a:effectLst/>
              <a:latin typeface="+mn-lt"/>
              <a:ea typeface="+mn-ea"/>
              <a:cs typeface="+mn-cs"/>
            </a:rPr>
            <a:t>は前年と比較して</a:t>
          </a:r>
          <a:r>
            <a:rPr kumimoji="1" lang="en-US" altLang="ja-JP" sz="1100">
              <a:solidFill>
                <a:schemeClr val="dk1"/>
              </a:solidFill>
              <a:effectLst/>
              <a:latin typeface="+mn-lt"/>
              <a:ea typeface="+mn-ea"/>
              <a:cs typeface="+mn-cs"/>
            </a:rPr>
            <a:t>48.1</a:t>
          </a:r>
          <a:r>
            <a:rPr kumimoji="1" lang="ja-JP" altLang="en-US" sz="1100">
              <a:solidFill>
                <a:schemeClr val="dk1"/>
              </a:solidFill>
              <a:effectLst/>
              <a:latin typeface="+mn-lt"/>
              <a:ea typeface="+mn-ea"/>
              <a:cs typeface="+mn-cs"/>
            </a:rPr>
            <a:t>ポイント減少した。減少</a:t>
          </a:r>
          <a:r>
            <a:rPr kumimoji="1" lang="ja-JP" altLang="ja-JP" sz="1100">
              <a:solidFill>
                <a:schemeClr val="dk1"/>
              </a:solidFill>
              <a:effectLst/>
              <a:latin typeface="+mn-lt"/>
              <a:ea typeface="+mn-ea"/>
              <a:cs typeface="+mn-cs"/>
            </a:rPr>
            <a:t>した要因は</a:t>
          </a:r>
          <a:r>
            <a:rPr kumimoji="1" lang="ja-JP" altLang="en-US" sz="1100">
              <a:solidFill>
                <a:schemeClr val="dk1"/>
              </a:solidFill>
              <a:effectLst/>
              <a:latin typeface="+mn-lt"/>
              <a:ea typeface="+mn-ea"/>
              <a:cs typeface="+mn-cs"/>
            </a:rPr>
            <a:t>基金の積み増し等により、</a:t>
          </a:r>
          <a:r>
            <a:rPr kumimoji="1" lang="ja-JP" altLang="ja-JP" sz="1100">
              <a:solidFill>
                <a:schemeClr val="dk1"/>
              </a:solidFill>
              <a:effectLst/>
              <a:latin typeface="+mn-lt"/>
              <a:ea typeface="+mn-ea"/>
              <a:cs typeface="+mn-cs"/>
            </a:rPr>
            <a:t>令和元年度将来負担比率</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71.2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から、当年度は</a:t>
          </a:r>
          <a:r>
            <a:rPr kumimoji="1" lang="en-US" altLang="ja-JP" sz="1100">
              <a:solidFill>
                <a:schemeClr val="dk1"/>
              </a:solidFill>
              <a:effectLst/>
              <a:latin typeface="+mn-lt"/>
              <a:ea typeface="+mn-ea"/>
              <a:cs typeface="+mn-cs"/>
            </a:rPr>
            <a:t>64.9%</a:t>
          </a:r>
          <a:r>
            <a:rPr kumimoji="1" lang="ja-JP" altLang="en-US" sz="1100">
              <a:solidFill>
                <a:schemeClr val="dk1"/>
              </a:solidFill>
              <a:effectLst/>
              <a:latin typeface="+mn-lt"/>
              <a:ea typeface="+mn-ea"/>
              <a:cs typeface="+mn-cs"/>
            </a:rPr>
            <a:t>に減少した</a:t>
          </a:r>
          <a:r>
            <a:rPr kumimoji="1" lang="ja-JP" altLang="ja-JP" sz="1100">
              <a:solidFill>
                <a:schemeClr val="dk1"/>
              </a:solidFill>
              <a:effectLst/>
              <a:latin typeface="+mn-lt"/>
              <a:ea typeface="+mn-ea"/>
              <a:cs typeface="+mn-cs"/>
            </a:rPr>
            <a:t>ためで</a:t>
          </a:r>
          <a:r>
            <a:rPr kumimoji="1" lang="ja-JP" altLang="en-US" sz="1100">
              <a:solidFill>
                <a:schemeClr val="dk1"/>
              </a:solidFill>
              <a:effectLst/>
              <a:latin typeface="+mn-lt"/>
              <a:ea typeface="+mn-ea"/>
              <a:cs typeface="+mn-cs"/>
            </a:rPr>
            <a:t>ある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827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81670</xdr:rowOff>
    </xdr:from>
    <xdr:to>
      <xdr:col>76</xdr:col>
      <xdr:colOff>73025</xdr:colOff>
      <xdr:row>32</xdr:row>
      <xdr:rowOff>11820</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1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60097</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61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155847</xdr:rowOff>
    </xdr:from>
    <xdr:to>
      <xdr:col>72</xdr:col>
      <xdr:colOff>123825</xdr:colOff>
      <xdr:row>32</xdr:row>
      <xdr:rowOff>85997</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2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132470</xdr:rowOff>
    </xdr:from>
    <xdr:to>
      <xdr:col>76</xdr:col>
      <xdr:colOff>22225</xdr:colOff>
      <xdr:row>32</xdr:row>
      <xdr:rowOff>35197</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6218945"/>
          <a:ext cx="711200" cy="7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53911</xdr:rowOff>
    </xdr:from>
    <xdr:to>
      <xdr:col>68</xdr:col>
      <xdr:colOff>123825</xdr:colOff>
      <xdr:row>31</xdr:row>
      <xdr:rowOff>155511</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1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104711</xdr:rowOff>
    </xdr:from>
    <xdr:to>
      <xdr:col>72</xdr:col>
      <xdr:colOff>73025</xdr:colOff>
      <xdr:row>32</xdr:row>
      <xdr:rowOff>35197</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6191186"/>
          <a:ext cx="762000" cy="10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55880</xdr:rowOff>
    </xdr:from>
    <xdr:to>
      <xdr:col>64</xdr:col>
      <xdr:colOff>123825</xdr:colOff>
      <xdr:row>30</xdr:row>
      <xdr:rowOff>157480</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106680</xdr:rowOff>
    </xdr:from>
    <xdr:to>
      <xdr:col>68</xdr:col>
      <xdr:colOff>73025</xdr:colOff>
      <xdr:row>31</xdr:row>
      <xdr:rowOff>104711</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6021705"/>
          <a:ext cx="762000" cy="16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980</xdr:rowOff>
    </xdr:from>
    <xdr:to>
      <xdr:col>60</xdr:col>
      <xdr:colOff>123825</xdr:colOff>
      <xdr:row>30</xdr:row>
      <xdr:rowOff>102580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91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51780</xdr:rowOff>
    </xdr:from>
    <xdr:to>
      <xdr:col>64</xdr:col>
      <xdr:colOff>73025</xdr:colOff>
      <xdr:row>30</xdr:row>
      <xdr:rowOff>106680</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5966805"/>
          <a:ext cx="762000" cy="5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2140</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153388</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77124</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633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146638</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23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2557</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57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119107</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69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26,903
26,007
57.09
12,879,782
12,294,120
539,361
6,325,056
8,023,058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1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100-00003C000000}"/>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100-00003E000000}"/>
            </a:ext>
          </a:extLst>
        </xdr:cNvPr>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a:extLst>
            <a:ext uri="{FF2B5EF4-FFF2-40B4-BE49-F238E27FC236}">
              <a16:creationId xmlns:a16="http://schemas.microsoft.com/office/drawing/2014/main" id="{00000000-0008-0000-0100-00003F000000}"/>
            </a:ext>
          </a:extLst>
        </xdr:cNvPr>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100-000040000000}"/>
            </a:ext>
          </a:extLst>
        </xdr:cNvPr>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a:extLst>
            <a:ext uri="{FF2B5EF4-FFF2-40B4-BE49-F238E27FC236}">
              <a16:creationId xmlns:a16="http://schemas.microsoft.com/office/drawing/2014/main" id="{00000000-0008-0000-0100-000045000000}"/>
            </a:ext>
          </a:extLst>
        </xdr:cNvPr>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15603</xdr:rowOff>
    </xdr:from>
    <xdr:to>
      <xdr:col>24</xdr:col>
      <xdr:colOff>114300</xdr:colOff>
      <xdr:row>40</xdr:row>
      <xdr:rowOff>117203</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45847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165480</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100-00004C000000}"/>
            </a:ext>
          </a:extLst>
        </xdr:cNvPr>
        <xdr:cNvSpPr txBox="1"/>
      </xdr:nvSpPr>
      <xdr:spPr>
        <a:xfrm>
          <a:off x="4673600"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154396</xdr:rowOff>
    </xdr:from>
    <xdr:to>
      <xdr:col>20</xdr:col>
      <xdr:colOff>38100</xdr:colOff>
      <xdr:row>40</xdr:row>
      <xdr:rowOff>84546</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3746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33746</xdr:rowOff>
    </xdr:from>
    <xdr:to>
      <xdr:col>24</xdr:col>
      <xdr:colOff>63500</xdr:colOff>
      <xdr:row>40</xdr:row>
      <xdr:rowOff>66403</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3797300" y="68917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33746</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908300" y="68688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79284</xdr:rowOff>
    </xdr:from>
    <xdr:to>
      <xdr:col>10</xdr:col>
      <xdr:colOff>165100</xdr:colOff>
      <xdr:row>40</xdr:row>
      <xdr:rowOff>9434</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968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130084</xdr:rowOff>
    </xdr:from>
    <xdr:to>
      <xdr:col>15</xdr:col>
      <xdr:colOff>50800</xdr:colOff>
      <xdr:row>40</xdr:row>
      <xdr:rowOff>10885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2019300" y="681663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89081</xdr:rowOff>
    </xdr:from>
    <xdr:to>
      <xdr:col>6</xdr:col>
      <xdr:colOff>38100</xdr:colOff>
      <xdr:row>40</xdr:row>
      <xdr:rowOff>19231</xdr:rowOff>
    </xdr:to>
    <xdr:sp macro="" textlink="">
      <xdr:nvSpPr>
        <xdr:cNvPr id="83" name="楕円 82">
          <a:extLst>
            <a:ext uri="{FF2B5EF4-FFF2-40B4-BE49-F238E27FC236}">
              <a16:creationId xmlns:a16="http://schemas.microsoft.com/office/drawing/2014/main" id="{00000000-0008-0000-0100-000053000000}"/>
            </a:ext>
          </a:extLst>
        </xdr:cNvPr>
        <xdr:cNvSpPr/>
      </xdr:nvSpPr>
      <xdr:spPr>
        <a:xfrm>
          <a:off x="1079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130084</xdr:rowOff>
    </xdr:from>
    <xdr:to>
      <xdr:col>10</xdr:col>
      <xdr:colOff>114300</xdr:colOff>
      <xdr:row>39</xdr:row>
      <xdr:rowOff>139881</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flipV="1">
          <a:off x="1130300" y="68166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5" name="n_1aveValue【道路】&#10;有形固定資産減価償却率">
          <a:extLst>
            <a:ext uri="{FF2B5EF4-FFF2-40B4-BE49-F238E27FC236}">
              <a16:creationId xmlns:a16="http://schemas.microsoft.com/office/drawing/2014/main" id="{00000000-0008-0000-0100-000055000000}"/>
            </a:ext>
          </a:extLst>
        </xdr:cNvPr>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6" name="n_2aveValue【道路】&#10;有形固定資産減価償却率">
          <a:extLst>
            <a:ext uri="{FF2B5EF4-FFF2-40B4-BE49-F238E27FC236}">
              <a16:creationId xmlns:a16="http://schemas.microsoft.com/office/drawing/2014/main" id="{00000000-0008-0000-0100-000056000000}"/>
            </a:ext>
          </a:extLst>
        </xdr:cNvPr>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7" name="n_3aveValue【道路】&#10;有形固定資産減価償却率">
          <a:extLst>
            <a:ext uri="{FF2B5EF4-FFF2-40B4-BE49-F238E27FC236}">
              <a16:creationId xmlns:a16="http://schemas.microsoft.com/office/drawing/2014/main" id="{00000000-0008-0000-0100-000057000000}"/>
            </a:ext>
          </a:extLst>
        </xdr:cNvPr>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8" name="n_4aveValue【道路】&#10;有形固定資産減価償却率">
          <a:extLst>
            <a:ext uri="{FF2B5EF4-FFF2-40B4-BE49-F238E27FC236}">
              <a16:creationId xmlns:a16="http://schemas.microsoft.com/office/drawing/2014/main" id="{00000000-0008-0000-0100-000058000000}"/>
            </a:ext>
          </a:extLst>
        </xdr:cNvPr>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75673</xdr:rowOff>
    </xdr:from>
    <xdr:ext cx="405111" cy="259045"/>
    <xdr:sp macro="" textlink="">
      <xdr:nvSpPr>
        <xdr:cNvPr id="89" name="n_1mainValue【道路】&#10;有形固定資産減価償却率">
          <a:extLst>
            <a:ext uri="{FF2B5EF4-FFF2-40B4-BE49-F238E27FC236}">
              <a16:creationId xmlns:a16="http://schemas.microsoft.com/office/drawing/2014/main" id="{00000000-0008-0000-0100-000059000000}"/>
            </a:ext>
          </a:extLst>
        </xdr:cNvPr>
        <xdr:cNvSpPr txBox="1"/>
      </xdr:nvSpPr>
      <xdr:spPr>
        <a:xfrm>
          <a:off x="35820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90" name="n_2mainValue【道路】&#10;有形固定資産減価償却率">
          <a:extLst>
            <a:ext uri="{FF2B5EF4-FFF2-40B4-BE49-F238E27FC236}">
              <a16:creationId xmlns:a16="http://schemas.microsoft.com/office/drawing/2014/main" id="{00000000-0008-0000-0100-00005A000000}"/>
            </a:ext>
          </a:extLst>
        </xdr:cNvPr>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561</xdr:rowOff>
    </xdr:from>
    <xdr:ext cx="405111" cy="259045"/>
    <xdr:sp macro="" textlink="">
      <xdr:nvSpPr>
        <xdr:cNvPr id="91" name="n_3mainValue【道路】&#10;有形固定資産減価償却率">
          <a:extLst>
            <a:ext uri="{FF2B5EF4-FFF2-40B4-BE49-F238E27FC236}">
              <a16:creationId xmlns:a16="http://schemas.microsoft.com/office/drawing/2014/main" id="{00000000-0008-0000-0100-00005B000000}"/>
            </a:ext>
          </a:extLst>
        </xdr:cNvPr>
        <xdr:cNvSpPr txBox="1"/>
      </xdr:nvSpPr>
      <xdr:spPr>
        <a:xfrm>
          <a:off x="1816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10358</xdr:rowOff>
    </xdr:from>
    <xdr:ext cx="405111" cy="259045"/>
    <xdr:sp macro="" textlink="">
      <xdr:nvSpPr>
        <xdr:cNvPr id="92" name="n_4mainValue【道路】&#10;有形固定資産減価償却率">
          <a:extLst>
            <a:ext uri="{FF2B5EF4-FFF2-40B4-BE49-F238E27FC236}">
              <a16:creationId xmlns:a16="http://schemas.microsoft.com/office/drawing/2014/main" id="{00000000-0008-0000-0100-00005C000000}"/>
            </a:ext>
          </a:extLst>
        </xdr:cNvPr>
        <xdr:cNvSpPr txBox="1"/>
      </xdr:nvSpPr>
      <xdr:spPr>
        <a:xfrm>
          <a:off x="927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100-00006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158115</xdr:rowOff>
    </xdr:from>
    <xdr:to>
      <xdr:col>55</xdr:col>
      <xdr:colOff>50800</xdr:colOff>
      <xdr:row>42</xdr:row>
      <xdr:rowOff>88265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73042</xdr:rowOff>
    </xdr:from>
    <xdr:ext cx="469744"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710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158115</xdr:rowOff>
    </xdr:from>
    <xdr:to>
      <xdr:col>50</xdr:col>
      <xdr:colOff>165100</xdr:colOff>
      <xdr:row>42</xdr:row>
      <xdr:rowOff>88265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37465</xdr:rowOff>
    </xdr:from>
    <xdr:to>
      <xdr:col>55</xdr:col>
      <xdr:colOff>0</xdr:colOff>
      <xdr:row>42</xdr:row>
      <xdr:rowOff>37465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9639300" y="7238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158318</xdr:rowOff>
    </xdr:from>
    <xdr:to>
      <xdr:col>46</xdr:col>
      <xdr:colOff>38100</xdr:colOff>
      <xdr:row>42</xdr:row>
      <xdr:rowOff>88468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718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37465</xdr:rowOff>
    </xdr:from>
    <xdr:to>
      <xdr:col>50</xdr:col>
      <xdr:colOff>114300</xdr:colOff>
      <xdr:row>42</xdr:row>
      <xdr:rowOff>37668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7238365"/>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17183</xdr:rowOff>
    </xdr:from>
    <xdr:to>
      <xdr:col>41</xdr:col>
      <xdr:colOff>101600</xdr:colOff>
      <xdr:row>41</xdr:row>
      <xdr:rowOff>118783</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70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67983</xdr:rowOff>
    </xdr:from>
    <xdr:to>
      <xdr:col>45</xdr:col>
      <xdr:colOff>177800</xdr:colOff>
      <xdr:row>42</xdr:row>
      <xdr:rowOff>37668</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861300" y="7097433"/>
          <a:ext cx="889000" cy="14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18111</xdr:rowOff>
    </xdr:from>
    <xdr:to>
      <xdr:col>36</xdr:col>
      <xdr:colOff>165100</xdr:colOff>
      <xdr:row>41</xdr:row>
      <xdr:rowOff>119711</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70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67983</xdr:rowOff>
    </xdr:from>
    <xdr:to>
      <xdr:col>41</xdr:col>
      <xdr:colOff>50800</xdr:colOff>
      <xdr:row>41</xdr:row>
      <xdr:rowOff>68911</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7097433"/>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79392</xdr:rowOff>
    </xdr:from>
    <xdr:ext cx="469744"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91727" y="728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79595</xdr:rowOff>
    </xdr:from>
    <xdr:ext cx="469744"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515427" y="728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109910</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71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110838</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714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69215</xdr:rowOff>
    </xdr:from>
    <xdr:to>
      <xdr:col>24</xdr:col>
      <xdr:colOff>114300</xdr:colOff>
      <xdr:row>63</xdr:row>
      <xdr:rowOff>170815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47642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44450</xdr:rowOff>
    </xdr:from>
    <xdr:to>
      <xdr:col>20</xdr:col>
      <xdr:colOff>38100</xdr:colOff>
      <xdr:row>63</xdr:row>
      <xdr:rowOff>146050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95250</xdr:rowOff>
    </xdr:from>
    <xdr:to>
      <xdr:col>24</xdr:col>
      <xdr:colOff>63500</xdr:colOff>
      <xdr:row>63</xdr:row>
      <xdr:rowOff>120015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8966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19685</xdr:rowOff>
    </xdr:from>
    <xdr:to>
      <xdr:col>15</xdr:col>
      <xdr:colOff>101600</xdr:colOff>
      <xdr:row>63</xdr:row>
      <xdr:rowOff>121285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70485</xdr:rowOff>
    </xdr:from>
    <xdr:to>
      <xdr:col>19</xdr:col>
      <xdr:colOff>177800</xdr:colOff>
      <xdr:row>63</xdr:row>
      <xdr:rowOff>95250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8718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130175</xdr:rowOff>
    </xdr:from>
    <xdr:to>
      <xdr:col>10</xdr:col>
      <xdr:colOff>165100</xdr:colOff>
      <xdr:row>63</xdr:row>
      <xdr:rowOff>60325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9525</xdr:rowOff>
    </xdr:from>
    <xdr:to>
      <xdr:col>15</xdr:col>
      <xdr:colOff>50800</xdr:colOff>
      <xdr:row>63</xdr:row>
      <xdr:rowOff>70485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81087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116840</xdr:rowOff>
    </xdr:from>
    <xdr:to>
      <xdr:col>6</xdr:col>
      <xdr:colOff>38100</xdr:colOff>
      <xdr:row>63</xdr:row>
      <xdr:rowOff>46990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167640</xdr:rowOff>
    </xdr:from>
    <xdr:to>
      <xdr:col>10</xdr:col>
      <xdr:colOff>114300</xdr:colOff>
      <xdr:row>63</xdr:row>
      <xdr:rowOff>9525</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7975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137177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112412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51452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38117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13427</xdr:rowOff>
    </xdr:from>
    <xdr:to>
      <xdr:col>55</xdr:col>
      <xdr:colOff>50800</xdr:colOff>
      <xdr:row>61</xdr:row>
      <xdr:rowOff>115027</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4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36304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32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18800</xdr:rowOff>
    </xdr:from>
    <xdr:to>
      <xdr:col>50</xdr:col>
      <xdr:colOff>165100</xdr:colOff>
      <xdr:row>61</xdr:row>
      <xdr:rowOff>120400</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47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64227</xdr:rowOff>
    </xdr:from>
    <xdr:to>
      <xdr:col>55</xdr:col>
      <xdr:colOff>0</xdr:colOff>
      <xdr:row>61</xdr:row>
      <xdr:rowOff>69600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522677"/>
          <a:ext cx="8382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26611</xdr:rowOff>
    </xdr:from>
    <xdr:to>
      <xdr:col>46</xdr:col>
      <xdr:colOff>38100</xdr:colOff>
      <xdr:row>61</xdr:row>
      <xdr:rowOff>128211</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4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69600</xdr:rowOff>
    </xdr:from>
    <xdr:to>
      <xdr:col>50</xdr:col>
      <xdr:colOff>114300</xdr:colOff>
      <xdr:row>61</xdr:row>
      <xdr:rowOff>77411</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528050"/>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32433</xdr:rowOff>
    </xdr:from>
    <xdr:to>
      <xdr:col>41</xdr:col>
      <xdr:colOff>101600</xdr:colOff>
      <xdr:row>61</xdr:row>
      <xdr:rowOff>134033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49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77411</xdr:rowOff>
    </xdr:from>
    <xdr:to>
      <xdr:col>45</xdr:col>
      <xdr:colOff>177800</xdr:colOff>
      <xdr:row>61</xdr:row>
      <xdr:rowOff>83233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535861"/>
          <a:ext cx="8890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30954</xdr:rowOff>
    </xdr:from>
    <xdr:to>
      <xdr:col>36</xdr:col>
      <xdr:colOff>165100</xdr:colOff>
      <xdr:row>61</xdr:row>
      <xdr:rowOff>132554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48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81754</xdr:rowOff>
    </xdr:from>
    <xdr:to>
      <xdr:col>41</xdr:col>
      <xdr:colOff>50800</xdr:colOff>
      <xdr:row>61</xdr:row>
      <xdr:rowOff>83233</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6972300" y="10540204"/>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121542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131168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155429</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136927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2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144738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26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150560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26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149081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26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137795</xdr:rowOff>
    </xdr:from>
    <xdr:to>
      <xdr:col>24</xdr:col>
      <xdr:colOff>114300</xdr:colOff>
      <xdr:row>84</xdr:row>
      <xdr:rowOff>67945</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116222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95886</xdr:rowOff>
    </xdr:from>
    <xdr:to>
      <xdr:col>20</xdr:col>
      <xdr:colOff>38100</xdr:colOff>
      <xdr:row>84</xdr:row>
      <xdr:rowOff>26036</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146686</xdr:rowOff>
    </xdr:from>
    <xdr:to>
      <xdr:col>24</xdr:col>
      <xdr:colOff>63500</xdr:colOff>
      <xdr:row>84</xdr:row>
      <xdr:rowOff>17145</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3770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69214</xdr:rowOff>
    </xdr:from>
    <xdr:to>
      <xdr:col>15</xdr:col>
      <xdr:colOff>101600</xdr:colOff>
      <xdr:row>83</xdr:row>
      <xdr:rowOff>170814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120014</xdr:rowOff>
    </xdr:from>
    <xdr:to>
      <xdr:col>19</xdr:col>
      <xdr:colOff>177800</xdr:colOff>
      <xdr:row>83</xdr:row>
      <xdr:rowOff>146686</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3503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156845</xdr:rowOff>
    </xdr:from>
    <xdr:to>
      <xdr:col>10</xdr:col>
      <xdr:colOff>165100</xdr:colOff>
      <xdr:row>83</xdr:row>
      <xdr:rowOff>86995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36195</xdr:rowOff>
    </xdr:from>
    <xdr:to>
      <xdr:col>15</xdr:col>
      <xdr:colOff>50800</xdr:colOff>
      <xdr:row>83</xdr:row>
      <xdr:rowOff>120014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266545"/>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154939</xdr:rowOff>
    </xdr:from>
    <xdr:to>
      <xdr:col>6</xdr:col>
      <xdr:colOff>38100</xdr:colOff>
      <xdr:row>83</xdr:row>
      <xdr:rowOff>85089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34289</xdr:rowOff>
    </xdr:from>
    <xdr:to>
      <xdr:col>10</xdr:col>
      <xdr:colOff>114300</xdr:colOff>
      <xdr:row>83</xdr:row>
      <xdr:rowOff>36195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2646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17163</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161941</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78122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76216</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30497</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43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2539</xdr:rowOff>
    </xdr:from>
    <xdr:to>
      <xdr:col>55</xdr:col>
      <xdr:colOff>50800</xdr:colOff>
      <xdr:row>81</xdr:row>
      <xdr:rowOff>104139</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25416</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37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10161</xdr:rowOff>
    </xdr:from>
    <xdr:to>
      <xdr:col>50</xdr:col>
      <xdr:colOff>165100</xdr:colOff>
      <xdr:row>81</xdr:row>
      <xdr:rowOff>111761</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53339</xdr:rowOff>
    </xdr:from>
    <xdr:to>
      <xdr:col>55</xdr:col>
      <xdr:colOff>0</xdr:colOff>
      <xdr:row>81</xdr:row>
      <xdr:rowOff>60961</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39407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21589</xdr:rowOff>
    </xdr:from>
    <xdr:to>
      <xdr:col>46</xdr:col>
      <xdr:colOff>38100</xdr:colOff>
      <xdr:row>81</xdr:row>
      <xdr:rowOff>123189</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60961</xdr:rowOff>
    </xdr:from>
    <xdr:to>
      <xdr:col>50</xdr:col>
      <xdr:colOff>114300</xdr:colOff>
      <xdr:row>81</xdr:row>
      <xdr:rowOff>72389</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39484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29211</xdr:rowOff>
    </xdr:from>
    <xdr:to>
      <xdr:col>41</xdr:col>
      <xdr:colOff>101600</xdr:colOff>
      <xdr:row>81</xdr:row>
      <xdr:rowOff>130811</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72389</xdr:rowOff>
    </xdr:from>
    <xdr:to>
      <xdr:col>45</xdr:col>
      <xdr:colOff>177800</xdr:colOff>
      <xdr:row>81</xdr:row>
      <xdr:rowOff>80011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3959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58928</xdr:rowOff>
    </xdr:from>
    <xdr:to>
      <xdr:col>36</xdr:col>
      <xdr:colOff>165100</xdr:colOff>
      <xdr:row>81</xdr:row>
      <xdr:rowOff>160528</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394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80011</xdr:rowOff>
    </xdr:from>
    <xdr:to>
      <xdr:col>41</xdr:col>
      <xdr:colOff>50800</xdr:colOff>
      <xdr:row>81</xdr:row>
      <xdr:rowOff>109728</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396746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99840</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80790</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94505</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49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128288</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139716</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147338</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36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5605</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372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1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100-0000A2010000}"/>
            </a:ext>
          </a:extLst>
        </xdr:cNvPr>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100-0000A4010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100-0000A6010000}"/>
            </a:ext>
          </a:extLst>
        </xdr:cNvPr>
        <xdr:cNvSpPr txBox="1"/>
      </xdr:nvSpPr>
      <xdr:spPr>
        <a:xfrm>
          <a:off x="163576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6268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169562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100-0000B2010000}"/>
            </a:ext>
          </a:extLst>
        </xdr:cNvPr>
        <xdr:cNvSpPr txBox="1"/>
      </xdr:nvSpPr>
      <xdr:spPr>
        <a:xfrm>
          <a:off x="16357600"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37</xdr:row>
      <xdr:rowOff>70485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5481300" y="63627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130175</xdr:rowOff>
    </xdr:from>
    <xdr:to>
      <xdr:col>76</xdr:col>
      <xdr:colOff>165100</xdr:colOff>
      <xdr:row>37</xdr:row>
      <xdr:rowOff>60325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4541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9525</xdr:rowOff>
    </xdr:from>
    <xdr:to>
      <xdr:col>81</xdr:col>
      <xdr:colOff>50800</xdr:colOff>
      <xdr:row>37</xdr:row>
      <xdr:rowOff>19050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4592300" y="6353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34925</xdr:rowOff>
    </xdr:from>
    <xdr:to>
      <xdr:col>72</xdr:col>
      <xdr:colOff>38100</xdr:colOff>
      <xdr:row>36</xdr:row>
      <xdr:rowOff>136525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3652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85725</xdr:rowOff>
    </xdr:from>
    <xdr:to>
      <xdr:col>76</xdr:col>
      <xdr:colOff>114300</xdr:colOff>
      <xdr:row>37</xdr:row>
      <xdr:rowOff>9525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3703300" y="62579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156845</xdr:rowOff>
    </xdr:from>
    <xdr:to>
      <xdr:col>67</xdr:col>
      <xdr:colOff>101600</xdr:colOff>
      <xdr:row>38</xdr:row>
      <xdr:rowOff>86995</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2763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85725</xdr:rowOff>
    </xdr:from>
    <xdr:to>
      <xdr:col>71</xdr:col>
      <xdr:colOff>177800</xdr:colOff>
      <xdr:row>38</xdr:row>
      <xdr:rowOff>36195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2814300" y="6257925"/>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86377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76852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153052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78122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00000000-0008-0000-01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00000000-0008-0000-0100-0000D9010000}"/>
            </a:ext>
          </a:extLst>
        </xdr:cNvPr>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00000000-0008-0000-0100-0000DB010000}"/>
            </a:ext>
          </a:extLst>
        </xdr:cNvPr>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00000000-0008-0000-0100-0000DD010000}"/>
            </a:ext>
          </a:extLst>
        </xdr:cNvPr>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57404</xdr:rowOff>
    </xdr:from>
    <xdr:to>
      <xdr:col>116</xdr:col>
      <xdr:colOff>114300</xdr:colOff>
      <xdr:row>33</xdr:row>
      <xdr:rowOff>159004</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22110700" y="57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10431</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0000000-0008-0000-0100-0000E9010000}"/>
            </a:ext>
          </a:extLst>
        </xdr:cNvPr>
        <xdr:cNvSpPr txBox="1"/>
      </xdr:nvSpPr>
      <xdr:spPr>
        <a:xfrm>
          <a:off x="22199600" y="566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68834</xdr:rowOff>
    </xdr:from>
    <xdr:to>
      <xdr:col>112</xdr:col>
      <xdr:colOff>38100</xdr:colOff>
      <xdr:row>33</xdr:row>
      <xdr:rowOff>170434</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1272500" y="57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108204</xdr:rowOff>
    </xdr:from>
    <xdr:to>
      <xdr:col>116</xdr:col>
      <xdr:colOff>63500</xdr:colOff>
      <xdr:row>33</xdr:row>
      <xdr:rowOff>119634</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21323300" y="576605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84836</xdr:rowOff>
    </xdr:from>
    <xdr:to>
      <xdr:col>107</xdr:col>
      <xdr:colOff>101600</xdr:colOff>
      <xdr:row>34</xdr:row>
      <xdr:rowOff>14986</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0383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119634</xdr:rowOff>
    </xdr:from>
    <xdr:to>
      <xdr:col>111</xdr:col>
      <xdr:colOff>177800</xdr:colOff>
      <xdr:row>33</xdr:row>
      <xdr:rowOff>135636</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0434300" y="577748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98552</xdr:rowOff>
    </xdr:from>
    <xdr:to>
      <xdr:col>102</xdr:col>
      <xdr:colOff>165100</xdr:colOff>
      <xdr:row>34</xdr:row>
      <xdr:rowOff>28702</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9494500" y="57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135636</xdr:rowOff>
    </xdr:from>
    <xdr:to>
      <xdr:col>107</xdr:col>
      <xdr:colOff>50800</xdr:colOff>
      <xdr:row>33</xdr:row>
      <xdr:rowOff>149352</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19545300" y="579348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98552</xdr:rowOff>
    </xdr:from>
    <xdr:to>
      <xdr:col>98</xdr:col>
      <xdr:colOff>38100</xdr:colOff>
      <xdr:row>34</xdr:row>
      <xdr:rowOff>28702</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8605500" y="57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149352</xdr:rowOff>
    </xdr:from>
    <xdr:to>
      <xdr:col>102</xdr:col>
      <xdr:colOff>114300</xdr:colOff>
      <xdr:row>33</xdr:row>
      <xdr:rowOff>149352</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8656300" y="58072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9310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22115</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8421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15511</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550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31513</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551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45229</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553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45229</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553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1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100-000013020000}"/>
            </a:ext>
          </a:extLst>
        </xdr:cNvPr>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100-000015020000}"/>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100-000017020000}"/>
            </a:ext>
          </a:extLst>
        </xdr:cNvPr>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116840</xdr:rowOff>
    </xdr:from>
    <xdr:to>
      <xdr:col>85</xdr:col>
      <xdr:colOff>177800</xdr:colOff>
      <xdr:row>62</xdr:row>
      <xdr:rowOff>46990</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6268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95267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100-000023020000}"/>
            </a:ext>
          </a:extLst>
        </xdr:cNvPr>
        <xdr:cNvSpPr txBox="1"/>
      </xdr:nvSpPr>
      <xdr:spPr>
        <a:xfrm>
          <a:off x="163576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135890</xdr:rowOff>
    </xdr:from>
    <xdr:to>
      <xdr:col>81</xdr:col>
      <xdr:colOff>101600</xdr:colOff>
      <xdr:row>62</xdr:row>
      <xdr:rowOff>66040</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5430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167640</xdr:rowOff>
    </xdr:from>
    <xdr:to>
      <xdr:col>85</xdr:col>
      <xdr:colOff>127000</xdr:colOff>
      <xdr:row>62</xdr:row>
      <xdr:rowOff>15240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15481300" y="106260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158750</xdr:rowOff>
    </xdr:from>
    <xdr:to>
      <xdr:col>76</xdr:col>
      <xdr:colOff>165100</xdr:colOff>
      <xdr:row>62</xdr:row>
      <xdr:rowOff>88900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4541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15240</xdr:rowOff>
    </xdr:from>
    <xdr:to>
      <xdr:col>81</xdr:col>
      <xdr:colOff>50800</xdr:colOff>
      <xdr:row>62</xdr:row>
      <xdr:rowOff>38100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flipV="1">
          <a:off x="14592300" y="10645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48260</xdr:rowOff>
    </xdr:from>
    <xdr:to>
      <xdr:col>72</xdr:col>
      <xdr:colOff>38100</xdr:colOff>
      <xdr:row>61</xdr:row>
      <xdr:rowOff>149860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3652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99060</xdr:rowOff>
    </xdr:from>
    <xdr:to>
      <xdr:col>76</xdr:col>
      <xdr:colOff>114300</xdr:colOff>
      <xdr:row>62</xdr:row>
      <xdr:rowOff>38100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3703300" y="1055751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71120</xdr:rowOff>
    </xdr:from>
    <xdr:to>
      <xdr:col>67</xdr:col>
      <xdr:colOff>101600</xdr:colOff>
      <xdr:row>62</xdr:row>
      <xdr:rowOff>1270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2763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99060</xdr:rowOff>
    </xdr:from>
    <xdr:to>
      <xdr:col>71</xdr:col>
      <xdr:colOff>177800</xdr:colOff>
      <xdr:row>61</xdr:row>
      <xdr:rowOff>121920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2814300" y="105575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100-00002C020000}"/>
            </a:ext>
          </a:extLst>
        </xdr:cNvPr>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100-00002D020000}"/>
            </a:ext>
          </a:extLst>
        </xdr:cNvPr>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100-00002E020000}"/>
            </a:ext>
          </a:extLst>
        </xdr:cNvPr>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100-00002F020000}"/>
            </a:ext>
          </a:extLst>
        </xdr:cNvPr>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57167</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80027</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140987</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163847</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00000000-0008-0000-0100-00004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6" name="【学校施設】&#10;一人当たり面積最小値テキスト">
          <a:extLst>
            <a:ext uri="{FF2B5EF4-FFF2-40B4-BE49-F238E27FC236}">
              <a16:creationId xmlns:a16="http://schemas.microsoft.com/office/drawing/2014/main" id="{00000000-0008-0000-0100-00004A020000}"/>
            </a:ext>
          </a:extLst>
        </xdr:cNvPr>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88" name="【学校施設】&#10;一人当たり面積最大値テキスト">
          <a:extLst>
            <a:ext uri="{FF2B5EF4-FFF2-40B4-BE49-F238E27FC236}">
              <a16:creationId xmlns:a16="http://schemas.microsoft.com/office/drawing/2014/main" id="{00000000-0008-0000-0100-00004C02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90" name="【学校施設】&#10;一人当たり面積平均値テキスト">
          <a:extLst>
            <a:ext uri="{FF2B5EF4-FFF2-40B4-BE49-F238E27FC236}">
              <a16:creationId xmlns:a16="http://schemas.microsoft.com/office/drawing/2014/main" id="{00000000-0008-0000-0100-00004E020000}"/>
            </a:ext>
          </a:extLst>
        </xdr:cNvPr>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160427</xdr:rowOff>
    </xdr:from>
    <xdr:to>
      <xdr:col>116</xdr:col>
      <xdr:colOff>114300</xdr:colOff>
      <xdr:row>57</xdr:row>
      <xdr:rowOff>90577</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22110700" y="97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11854</xdr:rowOff>
    </xdr:from>
    <xdr:ext cx="469744" cy="259045"/>
    <xdr:sp macro="" textlink="">
      <xdr:nvSpPr>
        <xdr:cNvPr id="602" name="【学校施設】&#10;一人当たり面積該当値テキスト">
          <a:extLst>
            <a:ext uri="{FF2B5EF4-FFF2-40B4-BE49-F238E27FC236}">
              <a16:creationId xmlns:a16="http://schemas.microsoft.com/office/drawing/2014/main" id="{00000000-0008-0000-0100-00005A020000}"/>
            </a:ext>
          </a:extLst>
        </xdr:cNvPr>
        <xdr:cNvSpPr txBox="1"/>
      </xdr:nvSpPr>
      <xdr:spPr>
        <a:xfrm>
          <a:off x="22199600" y="96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170028</xdr:rowOff>
    </xdr:from>
    <xdr:to>
      <xdr:col>112</xdr:col>
      <xdr:colOff>38100</xdr:colOff>
      <xdr:row>57</xdr:row>
      <xdr:rowOff>100178</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21272500" y="97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39777</xdr:rowOff>
    </xdr:from>
    <xdr:to>
      <xdr:col>116</xdr:col>
      <xdr:colOff>63500</xdr:colOff>
      <xdr:row>57</xdr:row>
      <xdr:rowOff>49378</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flipV="1">
          <a:off x="21323300" y="9812427"/>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12751</xdr:rowOff>
    </xdr:from>
    <xdr:to>
      <xdr:col>107</xdr:col>
      <xdr:colOff>101600</xdr:colOff>
      <xdr:row>57</xdr:row>
      <xdr:rowOff>114351</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0383500" y="97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49378</xdr:rowOff>
    </xdr:from>
    <xdr:to>
      <xdr:col>111</xdr:col>
      <xdr:colOff>177800</xdr:colOff>
      <xdr:row>57</xdr:row>
      <xdr:rowOff>63551</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20434300" y="9822028"/>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73101</xdr:rowOff>
    </xdr:from>
    <xdr:to>
      <xdr:col>102</xdr:col>
      <xdr:colOff>165100</xdr:colOff>
      <xdr:row>58</xdr:row>
      <xdr:rowOff>3251</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19494500" y="98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63551</xdr:rowOff>
    </xdr:from>
    <xdr:to>
      <xdr:col>107</xdr:col>
      <xdr:colOff>50800</xdr:colOff>
      <xdr:row>57</xdr:row>
      <xdr:rowOff>123901</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19545300" y="9836201"/>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81331</xdr:rowOff>
    </xdr:from>
    <xdr:to>
      <xdr:col>98</xdr:col>
      <xdr:colOff>38100</xdr:colOff>
      <xdr:row>58</xdr:row>
      <xdr:rowOff>11481</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8605500" y="985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123901</xdr:rowOff>
    </xdr:from>
    <xdr:to>
      <xdr:col>102</xdr:col>
      <xdr:colOff>114300</xdr:colOff>
      <xdr:row>57</xdr:row>
      <xdr:rowOff>132131</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8656300" y="989655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611" name="n_1aveValue【学校施設】&#10;一人当たり面積">
          <a:extLst>
            <a:ext uri="{FF2B5EF4-FFF2-40B4-BE49-F238E27FC236}">
              <a16:creationId xmlns:a16="http://schemas.microsoft.com/office/drawing/2014/main" id="{00000000-0008-0000-0100-000063020000}"/>
            </a:ext>
          </a:extLst>
        </xdr:cNvPr>
        <xdr:cNvSpPr txBox="1"/>
      </xdr:nvSpPr>
      <xdr:spPr>
        <a:xfrm>
          <a:off x="21075727" y="10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612" name="n_2aveValue【学校施設】&#10;一人当たり面積">
          <a:extLst>
            <a:ext uri="{FF2B5EF4-FFF2-40B4-BE49-F238E27FC236}">
              <a16:creationId xmlns:a16="http://schemas.microsoft.com/office/drawing/2014/main" id="{00000000-0008-0000-0100-000064020000}"/>
            </a:ext>
          </a:extLst>
        </xdr:cNvPr>
        <xdr:cNvSpPr txBox="1"/>
      </xdr:nvSpPr>
      <xdr:spPr>
        <a:xfrm>
          <a:off x="20199427" y="102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113707</xdr:rowOff>
    </xdr:from>
    <xdr:ext cx="469744" cy="259045"/>
    <xdr:sp macro="" textlink="">
      <xdr:nvSpPr>
        <xdr:cNvPr id="613" name="n_3aveValue【学校施設】&#10;一人当たり面積">
          <a:extLst>
            <a:ext uri="{FF2B5EF4-FFF2-40B4-BE49-F238E27FC236}">
              <a16:creationId xmlns:a16="http://schemas.microsoft.com/office/drawing/2014/main" id="{00000000-0008-0000-0100-000065020000}"/>
            </a:ext>
          </a:extLst>
        </xdr:cNvPr>
        <xdr:cNvSpPr txBox="1"/>
      </xdr:nvSpPr>
      <xdr:spPr>
        <a:xfrm>
          <a:off x="19310427" y="102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138396</xdr:rowOff>
    </xdr:from>
    <xdr:ext cx="469744" cy="259045"/>
    <xdr:sp macro="" textlink="">
      <xdr:nvSpPr>
        <xdr:cNvPr id="614" name="n_4aveValue【学校施設】&#10;一人当たり面積">
          <a:extLst>
            <a:ext uri="{FF2B5EF4-FFF2-40B4-BE49-F238E27FC236}">
              <a16:creationId xmlns:a16="http://schemas.microsoft.com/office/drawing/2014/main" id="{00000000-0008-0000-0100-000066020000}"/>
            </a:ext>
          </a:extLst>
        </xdr:cNvPr>
        <xdr:cNvSpPr txBox="1"/>
      </xdr:nvSpPr>
      <xdr:spPr>
        <a:xfrm>
          <a:off x="18421427" y="102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116705</xdr:rowOff>
    </xdr:from>
    <xdr:ext cx="469744" cy="259045"/>
    <xdr:sp macro="" textlink="">
      <xdr:nvSpPr>
        <xdr:cNvPr id="615" name="n_1mainValue【学校施設】&#10;一人当たり面積">
          <a:extLst>
            <a:ext uri="{FF2B5EF4-FFF2-40B4-BE49-F238E27FC236}">
              <a16:creationId xmlns:a16="http://schemas.microsoft.com/office/drawing/2014/main" id="{00000000-0008-0000-0100-000067020000}"/>
            </a:ext>
          </a:extLst>
        </xdr:cNvPr>
        <xdr:cNvSpPr txBox="1"/>
      </xdr:nvSpPr>
      <xdr:spPr>
        <a:xfrm>
          <a:off x="21075727" y="954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130878</xdr:rowOff>
    </xdr:from>
    <xdr:ext cx="469744" cy="259045"/>
    <xdr:sp macro="" textlink="">
      <xdr:nvSpPr>
        <xdr:cNvPr id="616" name="n_2mainValue【学校施設】&#10;一人当たり面積">
          <a:extLst>
            <a:ext uri="{FF2B5EF4-FFF2-40B4-BE49-F238E27FC236}">
              <a16:creationId xmlns:a16="http://schemas.microsoft.com/office/drawing/2014/main" id="{00000000-0008-0000-0100-000068020000}"/>
            </a:ext>
          </a:extLst>
        </xdr:cNvPr>
        <xdr:cNvSpPr txBox="1"/>
      </xdr:nvSpPr>
      <xdr:spPr>
        <a:xfrm>
          <a:off x="20199427" y="956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19778</xdr:rowOff>
    </xdr:from>
    <xdr:ext cx="469744" cy="259045"/>
    <xdr:sp macro="" textlink="">
      <xdr:nvSpPr>
        <xdr:cNvPr id="617" name="n_3mainValue【学校施設】&#10;一人当たり面積">
          <a:extLst>
            <a:ext uri="{FF2B5EF4-FFF2-40B4-BE49-F238E27FC236}">
              <a16:creationId xmlns:a16="http://schemas.microsoft.com/office/drawing/2014/main" id="{00000000-0008-0000-0100-000069020000}"/>
            </a:ext>
          </a:extLst>
        </xdr:cNvPr>
        <xdr:cNvSpPr txBox="1"/>
      </xdr:nvSpPr>
      <xdr:spPr>
        <a:xfrm>
          <a:off x="19310427" y="96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28008</xdr:rowOff>
    </xdr:from>
    <xdr:ext cx="469744" cy="259045"/>
    <xdr:sp macro="" textlink="">
      <xdr:nvSpPr>
        <xdr:cNvPr id="618" name="n_4mainValue【学校施設】&#10;一人当たり面積">
          <a:extLst>
            <a:ext uri="{FF2B5EF4-FFF2-40B4-BE49-F238E27FC236}">
              <a16:creationId xmlns:a16="http://schemas.microsoft.com/office/drawing/2014/main" id="{00000000-0008-0000-0100-00006A020000}"/>
            </a:ext>
          </a:extLst>
        </xdr:cNvPr>
        <xdr:cNvSpPr txBox="1"/>
      </xdr:nvSpPr>
      <xdr:spPr>
        <a:xfrm>
          <a:off x="18421427" y="962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a:extLst>
            <a:ext uri="{FF2B5EF4-FFF2-40B4-BE49-F238E27FC236}">
              <a16:creationId xmlns:a16="http://schemas.microsoft.com/office/drawing/2014/main" id="{00000000-0008-0000-0100-00009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0" name="【公民館】&#10;有形固定資産減価償却率最小値テキスト">
          <a:extLst>
            <a:ext uri="{FF2B5EF4-FFF2-40B4-BE49-F238E27FC236}">
              <a16:creationId xmlns:a16="http://schemas.microsoft.com/office/drawing/2014/main" id="{00000000-0008-0000-0100-000094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662" name="【公民館】&#10;有形固定資産減価償却率最大値テキスト">
          <a:extLst>
            <a:ext uri="{FF2B5EF4-FFF2-40B4-BE49-F238E27FC236}">
              <a16:creationId xmlns:a16="http://schemas.microsoft.com/office/drawing/2014/main" id="{00000000-0008-0000-0100-000096020000}"/>
            </a:ext>
          </a:extLst>
        </xdr:cNvPr>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664" name="【公民館】&#10;有形固定資産減価償却率平均値テキスト">
          <a:extLst>
            <a:ext uri="{FF2B5EF4-FFF2-40B4-BE49-F238E27FC236}">
              <a16:creationId xmlns:a16="http://schemas.microsoft.com/office/drawing/2014/main" id="{00000000-0008-0000-0100-000098020000}"/>
            </a:ext>
          </a:extLst>
        </xdr:cNvPr>
        <xdr:cNvSpPr txBox="1"/>
      </xdr:nvSpPr>
      <xdr:spPr>
        <a:xfrm>
          <a:off x="16357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676" name="【公民館】&#10;有形固定資産減価償却率該当値テキスト">
          <a:extLst>
            <a:ext uri="{FF2B5EF4-FFF2-40B4-BE49-F238E27FC236}">
              <a16:creationId xmlns:a16="http://schemas.microsoft.com/office/drawing/2014/main" id="{00000000-0008-0000-0100-0000A4020000}"/>
            </a:ext>
          </a:extLst>
        </xdr:cNvPr>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63500</xdr:rowOff>
    </xdr:from>
    <xdr:to>
      <xdr:col>81</xdr:col>
      <xdr:colOff>101600</xdr:colOff>
      <xdr:row>108</xdr:row>
      <xdr:rowOff>165100</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5430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114300</xdr:rowOff>
    </xdr:from>
    <xdr:to>
      <xdr:col>85</xdr:col>
      <xdr:colOff>127000</xdr:colOff>
      <xdr:row>108</xdr:row>
      <xdr:rowOff>152400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5481300" y="18630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114300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4592300" y="1859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120650</xdr:rowOff>
    </xdr:from>
    <xdr:to>
      <xdr:col>72</xdr:col>
      <xdr:colOff>38100</xdr:colOff>
      <xdr:row>108</xdr:row>
      <xdr:rowOff>50800</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365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0</xdr:rowOff>
    </xdr:from>
    <xdr:to>
      <xdr:col>76</xdr:col>
      <xdr:colOff>114300</xdr:colOff>
      <xdr:row>108</xdr:row>
      <xdr:rowOff>76200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3703300" y="18516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156845</xdr:rowOff>
    </xdr:from>
    <xdr:to>
      <xdr:col>67</xdr:col>
      <xdr:colOff>101600</xdr:colOff>
      <xdr:row>105</xdr:row>
      <xdr:rowOff>86995</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2763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36195</xdr:rowOff>
    </xdr:from>
    <xdr:to>
      <xdr:col>71</xdr:col>
      <xdr:colOff>177800</xdr:colOff>
      <xdr:row>108</xdr:row>
      <xdr:rowOff>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2814300" y="18038445"/>
          <a:ext cx="889000" cy="4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85" name="n_1aveValue【公民館】&#10;有形固定資産減価償却率">
          <a:extLst>
            <a:ext uri="{FF2B5EF4-FFF2-40B4-BE49-F238E27FC236}">
              <a16:creationId xmlns:a16="http://schemas.microsoft.com/office/drawing/2014/main" id="{00000000-0008-0000-0100-0000AD020000}"/>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686" name="n_2aveValue【公民館】&#10;有形固定資産減価償却率">
          <a:extLst>
            <a:ext uri="{FF2B5EF4-FFF2-40B4-BE49-F238E27FC236}">
              <a16:creationId xmlns:a16="http://schemas.microsoft.com/office/drawing/2014/main" id="{00000000-0008-0000-0100-0000AE020000}"/>
            </a:ext>
          </a:extLst>
        </xdr:cNvPr>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687" name="n_3aveValue【公民館】&#10;有形固定資産減価償却率">
          <a:extLst>
            <a:ext uri="{FF2B5EF4-FFF2-40B4-BE49-F238E27FC236}">
              <a16:creationId xmlns:a16="http://schemas.microsoft.com/office/drawing/2014/main" id="{00000000-0008-0000-0100-0000AF020000}"/>
            </a:ext>
          </a:extLst>
        </xdr:cNvPr>
        <xdr:cNvSpPr txBox="1"/>
      </xdr:nvSpPr>
      <xdr:spPr>
        <a:xfrm>
          <a:off x="13500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88" name="n_4aveValue【公民館】&#10;有形固定資産減価償却率">
          <a:extLst>
            <a:ext uri="{FF2B5EF4-FFF2-40B4-BE49-F238E27FC236}">
              <a16:creationId xmlns:a16="http://schemas.microsoft.com/office/drawing/2014/main" id="{00000000-0008-0000-0100-0000B002000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156227</xdr:rowOff>
    </xdr:from>
    <xdr:ext cx="405111" cy="259045"/>
    <xdr:sp macro="" textlink="">
      <xdr:nvSpPr>
        <xdr:cNvPr id="689" name="n_1mainValue【公民館】&#10;有形固定資産減価償却率">
          <a:extLst>
            <a:ext uri="{FF2B5EF4-FFF2-40B4-BE49-F238E27FC236}">
              <a16:creationId xmlns:a16="http://schemas.microsoft.com/office/drawing/2014/main" id="{00000000-0008-0000-0100-0000B1020000}"/>
            </a:ext>
          </a:extLst>
        </xdr:cNvPr>
        <xdr:cNvSpPr txBox="1"/>
      </xdr:nvSpPr>
      <xdr:spPr>
        <a:xfrm>
          <a:off x="152660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118127</xdr:rowOff>
    </xdr:from>
    <xdr:ext cx="405111" cy="259045"/>
    <xdr:sp macro="" textlink="">
      <xdr:nvSpPr>
        <xdr:cNvPr id="690" name="n_2mainValue【公民館】&#10;有形固定資産減価償却率">
          <a:extLst>
            <a:ext uri="{FF2B5EF4-FFF2-40B4-BE49-F238E27FC236}">
              <a16:creationId xmlns:a16="http://schemas.microsoft.com/office/drawing/2014/main" id="{00000000-0008-0000-0100-0000B2020000}"/>
            </a:ext>
          </a:extLst>
        </xdr:cNvPr>
        <xdr:cNvSpPr txBox="1"/>
      </xdr:nvSpPr>
      <xdr:spPr>
        <a:xfrm>
          <a:off x="14389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41927</xdr:rowOff>
    </xdr:from>
    <xdr:ext cx="405111" cy="259045"/>
    <xdr:sp macro="" textlink="">
      <xdr:nvSpPr>
        <xdr:cNvPr id="691" name="n_3mainValue【公民館】&#10;有形固定資産減価償却率">
          <a:extLst>
            <a:ext uri="{FF2B5EF4-FFF2-40B4-BE49-F238E27FC236}">
              <a16:creationId xmlns:a16="http://schemas.microsoft.com/office/drawing/2014/main" id="{00000000-0008-0000-0100-0000B3020000}"/>
            </a:ext>
          </a:extLst>
        </xdr:cNvPr>
        <xdr:cNvSpPr txBox="1"/>
      </xdr:nvSpPr>
      <xdr:spPr>
        <a:xfrm>
          <a:off x="13500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78122</xdr:rowOff>
    </xdr:from>
    <xdr:ext cx="405111" cy="259045"/>
    <xdr:sp macro="" textlink="">
      <xdr:nvSpPr>
        <xdr:cNvPr id="692" name="n_4mainValue【公民館】&#10;有形固定資産減価償却率">
          <a:extLst>
            <a:ext uri="{FF2B5EF4-FFF2-40B4-BE49-F238E27FC236}">
              <a16:creationId xmlns:a16="http://schemas.microsoft.com/office/drawing/2014/main" id="{00000000-0008-0000-0100-0000B4020000}"/>
            </a:ext>
          </a:extLst>
        </xdr:cNvPr>
        <xdr:cNvSpPr txBox="1"/>
      </xdr:nvSpPr>
      <xdr:spPr>
        <a:xfrm>
          <a:off x="126117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00000000-0008-0000-01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719" name="【公民館】&#10;一人当たり面積最小値テキスト">
          <a:extLst>
            <a:ext uri="{FF2B5EF4-FFF2-40B4-BE49-F238E27FC236}">
              <a16:creationId xmlns:a16="http://schemas.microsoft.com/office/drawing/2014/main" id="{00000000-0008-0000-0100-0000CF020000}"/>
            </a:ext>
          </a:extLst>
        </xdr:cNvPr>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721" name="【公民館】&#10;一人当たり面積最大値テキスト">
          <a:extLst>
            <a:ext uri="{FF2B5EF4-FFF2-40B4-BE49-F238E27FC236}">
              <a16:creationId xmlns:a16="http://schemas.microsoft.com/office/drawing/2014/main" id="{00000000-0008-0000-0100-0000D1020000}"/>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23" name="【公民館】&#10;一人当たり面積平均値テキスト">
          <a:extLst>
            <a:ext uri="{FF2B5EF4-FFF2-40B4-BE49-F238E27FC236}">
              <a16:creationId xmlns:a16="http://schemas.microsoft.com/office/drawing/2014/main" id="{00000000-0008-0000-0100-0000D3020000}"/>
            </a:ext>
          </a:extLst>
        </xdr:cNvPr>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22110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46463</xdr:rowOff>
    </xdr:from>
    <xdr:ext cx="469744" cy="259045"/>
    <xdr:sp macro="" textlink="">
      <xdr:nvSpPr>
        <xdr:cNvPr id="735" name="【公民館】&#10;一人当たり面積該当値テキスト">
          <a:extLst>
            <a:ext uri="{FF2B5EF4-FFF2-40B4-BE49-F238E27FC236}">
              <a16:creationId xmlns:a16="http://schemas.microsoft.com/office/drawing/2014/main" id="{00000000-0008-0000-0100-0000DF020000}"/>
            </a:ext>
          </a:extLst>
        </xdr:cNvPr>
        <xdr:cNvSpPr txBox="1"/>
      </xdr:nvSpPr>
      <xdr:spPr>
        <a:xfrm>
          <a:off x="22199600" y="1839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134801</xdr:rowOff>
    </xdr:from>
    <xdr:to>
      <xdr:col>112</xdr:col>
      <xdr:colOff>38100</xdr:colOff>
      <xdr:row>108</xdr:row>
      <xdr:rowOff>64951</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10886</xdr:rowOff>
    </xdr:from>
    <xdr:to>
      <xdr:col>116</xdr:col>
      <xdr:colOff>63500</xdr:colOff>
      <xdr:row>108</xdr:row>
      <xdr:rowOff>14151</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flipV="1">
          <a:off x="21323300" y="185274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138068</xdr:rowOff>
    </xdr:from>
    <xdr:to>
      <xdr:col>107</xdr:col>
      <xdr:colOff>101600</xdr:colOff>
      <xdr:row>108</xdr:row>
      <xdr:rowOff>68218</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0383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xdr:rowOff>
    </xdr:from>
    <xdr:to>
      <xdr:col>111</xdr:col>
      <xdr:colOff>177800</xdr:colOff>
      <xdr:row>108</xdr:row>
      <xdr:rowOff>17418</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20434300" y="1853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138068</xdr:rowOff>
    </xdr:from>
    <xdr:to>
      <xdr:col>102</xdr:col>
      <xdr:colOff>165100</xdr:colOff>
      <xdr:row>108</xdr:row>
      <xdr:rowOff>68218</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19494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17418</xdr:rowOff>
    </xdr:from>
    <xdr:to>
      <xdr:col>107</xdr:col>
      <xdr:colOff>50800</xdr:colOff>
      <xdr:row>108</xdr:row>
      <xdr:rowOff>17418</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9545300" y="18534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12337</xdr:rowOff>
    </xdr:from>
    <xdr:to>
      <xdr:col>98</xdr:col>
      <xdr:colOff>38100</xdr:colOff>
      <xdr:row>106</xdr:row>
      <xdr:rowOff>113937</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8605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63137</xdr:rowOff>
    </xdr:from>
    <xdr:to>
      <xdr:col>102</xdr:col>
      <xdr:colOff>114300</xdr:colOff>
      <xdr:row>108</xdr:row>
      <xdr:rowOff>17418</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8656300" y="18236837"/>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744" name="n_1aveValue【公民館】&#10;一人当たり面積">
          <a:extLst>
            <a:ext uri="{FF2B5EF4-FFF2-40B4-BE49-F238E27FC236}">
              <a16:creationId xmlns:a16="http://schemas.microsoft.com/office/drawing/2014/main" id="{00000000-0008-0000-0100-0000E8020000}"/>
            </a:ext>
          </a:extLst>
        </xdr:cNvPr>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745" name="n_2aveValue【公民館】&#10;一人当たり面積">
          <a:extLst>
            <a:ext uri="{FF2B5EF4-FFF2-40B4-BE49-F238E27FC236}">
              <a16:creationId xmlns:a16="http://schemas.microsoft.com/office/drawing/2014/main" id="{00000000-0008-0000-0100-0000E9020000}"/>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746" name="n_3aveValue【公民館】&#10;一人当たり面積">
          <a:extLst>
            <a:ext uri="{FF2B5EF4-FFF2-40B4-BE49-F238E27FC236}">
              <a16:creationId xmlns:a16="http://schemas.microsoft.com/office/drawing/2014/main" id="{00000000-0008-0000-0100-0000EA020000}"/>
            </a:ext>
          </a:extLst>
        </xdr:cNvPr>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747" name="n_4aveValue【公民館】&#10;一人当たり面積">
          <a:extLst>
            <a:ext uri="{FF2B5EF4-FFF2-40B4-BE49-F238E27FC236}">
              <a16:creationId xmlns:a16="http://schemas.microsoft.com/office/drawing/2014/main" id="{00000000-0008-0000-0100-0000EB020000}"/>
            </a:ext>
          </a:extLst>
        </xdr:cNvPr>
        <xdr:cNvSpPr txBox="1"/>
      </xdr:nvSpPr>
      <xdr:spPr>
        <a:xfrm>
          <a:off x="18421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56078</xdr:rowOff>
    </xdr:from>
    <xdr:ext cx="469744" cy="259045"/>
    <xdr:sp macro="" textlink="">
      <xdr:nvSpPr>
        <xdr:cNvPr id="748" name="n_1mainValue【公民館】&#10;一人当たり面積">
          <a:extLst>
            <a:ext uri="{FF2B5EF4-FFF2-40B4-BE49-F238E27FC236}">
              <a16:creationId xmlns:a16="http://schemas.microsoft.com/office/drawing/2014/main" id="{00000000-0008-0000-0100-0000EC020000}"/>
            </a:ext>
          </a:extLst>
        </xdr:cNvPr>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749" name="n_2mainValue【公民館】&#10;一人当たり面積">
          <a:extLst>
            <a:ext uri="{FF2B5EF4-FFF2-40B4-BE49-F238E27FC236}">
              <a16:creationId xmlns:a16="http://schemas.microsoft.com/office/drawing/2014/main" id="{00000000-0008-0000-0100-0000ED020000}"/>
            </a:ext>
          </a:extLst>
        </xdr:cNvPr>
        <xdr:cNvSpPr txBox="1"/>
      </xdr:nvSpPr>
      <xdr:spPr>
        <a:xfrm>
          <a:off x="20199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59345</xdr:rowOff>
    </xdr:from>
    <xdr:ext cx="469744" cy="259045"/>
    <xdr:sp macro="" textlink="">
      <xdr:nvSpPr>
        <xdr:cNvPr id="750" name="n_3mainValue【公民館】&#10;一人当たり面積">
          <a:extLst>
            <a:ext uri="{FF2B5EF4-FFF2-40B4-BE49-F238E27FC236}">
              <a16:creationId xmlns:a16="http://schemas.microsoft.com/office/drawing/2014/main" id="{00000000-0008-0000-0100-0000EE020000}"/>
            </a:ext>
          </a:extLst>
        </xdr:cNvPr>
        <xdr:cNvSpPr txBox="1"/>
      </xdr:nvSpPr>
      <xdr:spPr>
        <a:xfrm>
          <a:off x="19310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105064</xdr:rowOff>
    </xdr:from>
    <xdr:ext cx="469744" cy="259045"/>
    <xdr:sp macro="" textlink="">
      <xdr:nvSpPr>
        <xdr:cNvPr id="751" name="n_4mainValue【公民館】&#10;一人当たり面積">
          <a:extLst>
            <a:ext uri="{FF2B5EF4-FFF2-40B4-BE49-F238E27FC236}">
              <a16:creationId xmlns:a16="http://schemas.microsoft.com/office/drawing/2014/main" id="{00000000-0008-0000-0100-0000EF020000}"/>
            </a:ext>
          </a:extLst>
        </xdr:cNvPr>
        <xdr:cNvSpPr txBox="1"/>
      </xdr:nvSpPr>
      <xdr:spPr>
        <a:xfrm>
          <a:off x="184214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道路・橋梁</a:t>
          </a:r>
          <a:r>
            <a:rPr kumimoji="1" lang="ja-JP" altLang="ja-JP" sz="1100">
              <a:solidFill>
                <a:schemeClr val="dk1"/>
              </a:solidFill>
              <a:effectLst/>
              <a:latin typeface="+mn-lt"/>
              <a:ea typeface="+mn-ea"/>
              <a:cs typeface="+mn-cs"/>
            </a:rPr>
            <a:t>などのインフラ資産、学校施設</a:t>
          </a:r>
          <a:r>
            <a:rPr kumimoji="1" lang="ja-JP" altLang="en-US" sz="1100">
              <a:solidFill>
                <a:schemeClr val="dk1"/>
              </a:solidFill>
              <a:effectLst/>
              <a:latin typeface="+mn-lt"/>
              <a:ea typeface="+mn-ea"/>
              <a:cs typeface="+mn-cs"/>
            </a:rPr>
            <a:t>・公民館（まちづくりセンター）・</a:t>
          </a:r>
          <a:r>
            <a:rPr kumimoji="1" lang="ja-JP" altLang="ja-JP" sz="1100">
              <a:solidFill>
                <a:schemeClr val="dk1"/>
              </a:solidFill>
              <a:effectLst/>
              <a:latin typeface="+mn-lt"/>
              <a:ea typeface="+mn-ea"/>
              <a:cs typeface="+mn-cs"/>
            </a:rPr>
            <a:t>福祉施設などの箱もの資産</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、類似団体に比べて老朽化が進んでおり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大規模な改修が必要</a:t>
          </a:r>
          <a:r>
            <a:rPr kumimoji="1" lang="ja-JP" altLang="en-US" sz="1100">
              <a:solidFill>
                <a:schemeClr val="dk1"/>
              </a:solidFill>
              <a:effectLst/>
              <a:latin typeface="+mn-lt"/>
              <a:ea typeface="+mn-ea"/>
              <a:cs typeface="+mn-cs"/>
            </a:rPr>
            <a:t>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公共施設総合管理計画に基づき長寿命化改修・統合等を実施しているが、今後予定されている大規模改修に備えた基金への積み立てが必要である。</a:t>
          </a:r>
          <a:endParaRPr lang="ja-JP" altLang="ja-JP" sz="1400">
            <a:effectLst/>
          </a:endParaRPr>
        </a:p>
        <a:p>
          <a:r>
            <a:rPr kumimoji="1" lang="ja-JP" altLang="ja-JP" sz="1100">
              <a:solidFill>
                <a:schemeClr val="dk1"/>
              </a:solidFill>
              <a:effectLst/>
              <a:latin typeface="+mn-lt"/>
              <a:ea typeface="+mn-ea"/>
              <a:cs typeface="+mn-cs"/>
            </a:rPr>
            <a:t>中でも公民館</a:t>
          </a:r>
          <a:r>
            <a:rPr kumimoji="1" lang="ja-JP" altLang="en-US" sz="1100">
              <a:solidFill>
                <a:schemeClr val="dk1"/>
              </a:solidFill>
              <a:effectLst/>
              <a:latin typeface="+mn-lt"/>
              <a:ea typeface="+mn-ea"/>
              <a:cs typeface="+mn-cs"/>
            </a:rPr>
            <a:t>（まちづくりセンター）</a:t>
          </a:r>
          <a:r>
            <a:rPr kumimoji="1" lang="ja-JP" altLang="ja-JP" sz="1100">
              <a:solidFill>
                <a:schemeClr val="dk1"/>
              </a:solidFill>
              <a:effectLst/>
              <a:latin typeface="+mn-lt"/>
              <a:ea typeface="+mn-ea"/>
              <a:cs typeface="+mn-cs"/>
            </a:rPr>
            <a:t>の償却率は</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いる。これについては、令和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年度で中央公民館（垂井町まちづくりセンター）・勤労青少年ホームの機能を集約したにぎわい創出施設等を旧庁舎跡に建設する予定となっており、</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事業完了後は償却率の減少が見込まれる。また、他地区の公民館（まちづくりセンター）も</a:t>
          </a:r>
          <a:r>
            <a:rPr kumimoji="1" lang="ja-JP" altLang="ja-JP" sz="1100">
              <a:solidFill>
                <a:schemeClr val="dk1"/>
              </a:solidFill>
              <a:effectLst/>
              <a:latin typeface="+mn-lt"/>
              <a:ea typeface="+mn-ea"/>
              <a:cs typeface="+mn-cs"/>
            </a:rPr>
            <a:t>公共施設等総合管理計画</a:t>
          </a:r>
          <a:r>
            <a:rPr kumimoji="1" lang="ja-JP" altLang="en-US" sz="1100">
              <a:solidFill>
                <a:schemeClr val="dk1"/>
              </a:solidFill>
              <a:effectLst/>
              <a:latin typeface="+mn-lt"/>
              <a:ea typeface="+mn-ea"/>
              <a:cs typeface="+mn-cs"/>
            </a:rPr>
            <a:t>に基づき、順次整備を行っていく。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償却率が一番低いのは認定こども園・幼稚園・保育所で</a:t>
          </a:r>
          <a:r>
            <a:rPr kumimoji="1" lang="en-US" altLang="ja-JP" sz="1100">
              <a:solidFill>
                <a:schemeClr val="dk1"/>
              </a:solidFill>
              <a:effectLst/>
              <a:latin typeface="+mn-lt"/>
              <a:ea typeface="+mn-ea"/>
              <a:cs typeface="+mn-cs"/>
            </a:rPr>
            <a:t>56.7%</a:t>
          </a:r>
          <a:r>
            <a:rPr kumimoji="1" lang="ja-JP" altLang="en-US" sz="1100">
              <a:solidFill>
                <a:schemeClr val="dk1"/>
              </a:solidFill>
              <a:effectLst/>
              <a:latin typeface="+mn-lt"/>
              <a:ea typeface="+mn-ea"/>
              <a:cs typeface="+mn-cs"/>
            </a:rPr>
            <a:t>となっており、近年こども園の統合を行ったことが影響している。</a:t>
          </a:r>
          <a:endParaRPr kumimoji="1" lang="en-US" altLang="ja-JP" sz="1100">
            <a:solidFill>
              <a:schemeClr val="dk1"/>
            </a:solidFill>
            <a:effectLst/>
            <a:latin typeface="+mn-lt"/>
            <a:ea typeface="+mn-ea"/>
            <a:cs typeface="+mn-cs"/>
          </a:endParaRPr>
        </a:p>
        <a:p>
          <a:endParaRPr lang="ja-JP" altLang="ja-JP" sz="11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26,903
26,007
57.09
12,879,782
12,294,120
539,361
6,325,056
8,023,058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141333</xdr:rowOff>
    </xdr:from>
    <xdr:to>
      <xdr:col>24</xdr:col>
      <xdr:colOff>114300</xdr:colOff>
      <xdr:row>38</xdr:row>
      <xdr:rowOff>71482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164210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33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20683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50965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18869</xdr:rowOff>
    </xdr:from>
    <xdr:to>
      <xdr:col>10</xdr:col>
      <xdr:colOff>165100</xdr:colOff>
      <xdr:row>37</xdr:row>
      <xdr:rowOff>120469</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69669</xdr:rowOff>
    </xdr:from>
    <xdr:to>
      <xdr:col>15</xdr:col>
      <xdr:colOff>50800</xdr:colOff>
      <xdr:row>37</xdr:row>
      <xdr:rowOff>133350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41331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15603</xdr:rowOff>
    </xdr:from>
    <xdr:to>
      <xdr:col>6</xdr:col>
      <xdr:colOff>38100</xdr:colOff>
      <xdr:row>37</xdr:row>
      <xdr:rowOff>117203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66403</xdr:rowOff>
    </xdr:from>
    <xdr:to>
      <xdr:col>10</xdr:col>
      <xdr:colOff>114300</xdr:colOff>
      <xdr:row>37</xdr:row>
      <xdr:rowOff>69669</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41005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157315</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36484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151130</xdr:rowOff>
    </xdr:from>
    <xdr:to>
      <xdr:col>55</xdr:col>
      <xdr:colOff>50800</xdr:colOff>
      <xdr:row>38</xdr:row>
      <xdr:rowOff>81280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2557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30480</xdr:rowOff>
    </xdr:from>
    <xdr:to>
      <xdr:col>55</xdr:col>
      <xdr:colOff>0</xdr:colOff>
      <xdr:row>38</xdr:row>
      <xdr:rowOff>38100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545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166370</xdr:rowOff>
    </xdr:from>
    <xdr:to>
      <xdr:col>46</xdr:col>
      <xdr:colOff>38100</xdr:colOff>
      <xdr:row>38</xdr:row>
      <xdr:rowOff>96520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38100</xdr:rowOff>
    </xdr:from>
    <xdr:to>
      <xdr:col>50</xdr:col>
      <xdr:colOff>114300</xdr:colOff>
      <xdr:row>38</xdr:row>
      <xdr:rowOff>45720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553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166370</xdr:rowOff>
    </xdr:from>
    <xdr:to>
      <xdr:col>41</xdr:col>
      <xdr:colOff>101600</xdr:colOff>
      <xdr:row>38</xdr:row>
      <xdr:rowOff>96520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45720</xdr:rowOff>
    </xdr:from>
    <xdr:to>
      <xdr:col>45</xdr:col>
      <xdr:colOff>177800</xdr:colOff>
      <xdr:row>38</xdr:row>
      <xdr:rowOff>45720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560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xdr:rowOff>
    </xdr:from>
    <xdr:to>
      <xdr:col>36</xdr:col>
      <xdr:colOff>165100</xdr:colOff>
      <xdr:row>38</xdr:row>
      <xdr:rowOff>104140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45720</xdr:rowOff>
    </xdr:from>
    <xdr:to>
      <xdr:col>41</xdr:col>
      <xdr:colOff>50800</xdr:colOff>
      <xdr:row>38</xdr:row>
      <xdr:rowOff>53340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560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121937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105427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113047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113047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102362</xdr:rowOff>
    </xdr:from>
    <xdr:to>
      <xdr:col>24</xdr:col>
      <xdr:colOff>114300</xdr:colOff>
      <xdr:row>63</xdr:row>
      <xdr:rowOff>32512</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17289</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64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61214</xdr:rowOff>
    </xdr:from>
    <xdr:to>
      <xdr:col>20</xdr:col>
      <xdr:colOff>38100</xdr:colOff>
      <xdr:row>62</xdr:row>
      <xdr:rowOff>162814</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112014</xdr:rowOff>
    </xdr:from>
    <xdr:to>
      <xdr:col>24</xdr:col>
      <xdr:colOff>63500</xdr:colOff>
      <xdr:row>62</xdr:row>
      <xdr:rowOff>153162</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74191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112014</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6984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104648</xdr:rowOff>
    </xdr:from>
    <xdr:to>
      <xdr:col>10</xdr:col>
      <xdr:colOff>165100</xdr:colOff>
      <xdr:row>62</xdr:row>
      <xdr:rowOff>34798</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155448</xdr:rowOff>
    </xdr:from>
    <xdr:to>
      <xdr:col>15</xdr:col>
      <xdr:colOff>50800</xdr:colOff>
      <xdr:row>62</xdr:row>
      <xdr:rowOff>68580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613898"/>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54356</xdr:rowOff>
    </xdr:from>
    <xdr:to>
      <xdr:col>6</xdr:col>
      <xdr:colOff>38100</xdr:colOff>
      <xdr:row>61</xdr:row>
      <xdr:rowOff>155956</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105156</xdr:rowOff>
    </xdr:from>
    <xdr:to>
      <xdr:col>10</xdr:col>
      <xdr:colOff>114300</xdr:colOff>
      <xdr:row>61</xdr:row>
      <xdr:rowOff>155448</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5636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153941</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78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25925</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65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147083</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60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124460</xdr:rowOff>
    </xdr:from>
    <xdr:to>
      <xdr:col>55</xdr:col>
      <xdr:colOff>50800</xdr:colOff>
      <xdr:row>63</xdr:row>
      <xdr:rowOff>54610</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102887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126365</xdr:rowOff>
    </xdr:from>
    <xdr:to>
      <xdr:col>50</xdr:col>
      <xdr:colOff>165100</xdr:colOff>
      <xdr:row>63</xdr:row>
      <xdr:rowOff>56515</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xdr:rowOff>
    </xdr:from>
    <xdr:to>
      <xdr:col>55</xdr:col>
      <xdr:colOff>0</xdr:colOff>
      <xdr:row>63</xdr:row>
      <xdr:rowOff>5715</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8051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130175</xdr:rowOff>
    </xdr:from>
    <xdr:to>
      <xdr:col>46</xdr:col>
      <xdr:colOff>38100</xdr:colOff>
      <xdr:row>63</xdr:row>
      <xdr:rowOff>60325</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5715</xdr:rowOff>
    </xdr:from>
    <xdr:to>
      <xdr:col>50</xdr:col>
      <xdr:colOff>114300</xdr:colOff>
      <xdr:row>63</xdr:row>
      <xdr:rowOff>9525</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8070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xdr:rowOff>
    </xdr:from>
    <xdr:to>
      <xdr:col>45</xdr:col>
      <xdr:colOff>177800</xdr:colOff>
      <xdr:row>63</xdr:row>
      <xdr:rowOff>11430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7861300" y="108108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166370</xdr:rowOff>
    </xdr:from>
    <xdr:to>
      <xdr:col>36</xdr:col>
      <xdr:colOff>165100</xdr:colOff>
      <xdr:row>63</xdr:row>
      <xdr:rowOff>96520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45720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0812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47642</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51452</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87647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85" name="【福祉施設】&#10;有形固定資産減価償却率最小値テキスト">
          <a:extLst>
            <a:ext uri="{FF2B5EF4-FFF2-40B4-BE49-F238E27FC236}">
              <a16:creationId xmlns:a16="http://schemas.microsoft.com/office/drawing/2014/main" id="{00000000-0008-0000-0200-00001D010000}"/>
            </a:ext>
          </a:extLst>
        </xdr:cNvPr>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200-00001F010000}"/>
            </a:ext>
          </a:extLst>
        </xdr:cNvPr>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200-000021010000}"/>
            </a:ext>
          </a:extLst>
        </xdr:cNvPr>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200-00002D010000}"/>
            </a:ext>
          </a:extLst>
        </xdr:cNvPr>
        <xdr:cNvSpPr txBox="1"/>
      </xdr:nvSpPr>
      <xdr:spPr>
        <a:xfrm>
          <a:off x="4673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163830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3797300" y="141770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37592</xdr:rowOff>
    </xdr:from>
    <xdr:to>
      <xdr:col>15</xdr:col>
      <xdr:colOff>101600</xdr:colOff>
      <xdr:row>81</xdr:row>
      <xdr:rowOff>139192</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2857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88392</xdr:rowOff>
    </xdr:from>
    <xdr:to>
      <xdr:col>19</xdr:col>
      <xdr:colOff>177800</xdr:colOff>
      <xdr:row>82</xdr:row>
      <xdr:rowOff>118111</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2908300" y="13975842"/>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35306</xdr:rowOff>
    </xdr:from>
    <xdr:to>
      <xdr:col>10</xdr:col>
      <xdr:colOff>165100</xdr:colOff>
      <xdr:row>81</xdr:row>
      <xdr:rowOff>136906</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968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86106</xdr:rowOff>
    </xdr:from>
    <xdr:to>
      <xdr:col>15</xdr:col>
      <xdr:colOff>50800</xdr:colOff>
      <xdr:row>81</xdr:row>
      <xdr:rowOff>88392</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019300" y="139735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26163</xdr:rowOff>
    </xdr:from>
    <xdr:to>
      <xdr:col>6</xdr:col>
      <xdr:colOff>38100</xdr:colOff>
      <xdr:row>82</xdr:row>
      <xdr:rowOff>127763</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079500" y="14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86106</xdr:rowOff>
    </xdr:from>
    <xdr:to>
      <xdr:col>10</xdr:col>
      <xdr:colOff>114300</xdr:colOff>
      <xdr:row>82</xdr:row>
      <xdr:rowOff>76963</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flipV="1">
          <a:off x="1130300" y="13973556"/>
          <a:ext cx="889000" cy="1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200-000036010000}"/>
            </a:ext>
          </a:extLst>
        </xdr:cNvPr>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200-000037010000}"/>
            </a:ext>
          </a:extLst>
        </xdr:cNvPr>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200-000038010000}"/>
            </a:ext>
          </a:extLst>
        </xdr:cNvPr>
        <xdr:cNvSpPr txBox="1"/>
      </xdr:nvSpPr>
      <xdr:spPr>
        <a:xfrm>
          <a:off x="1816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200-000039010000}"/>
            </a:ext>
          </a:extLst>
        </xdr:cNvPr>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160038</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130319</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401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128033</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118890</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41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2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200-000056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200-000058010000}"/>
            </a:ext>
          </a:extLst>
        </xdr:cNvPr>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38116</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200-00005A010000}"/>
            </a:ext>
          </a:extLst>
        </xdr:cNvPr>
        <xdr:cNvSpPr txBox="1"/>
      </xdr:nvSpPr>
      <xdr:spPr>
        <a:xfrm>
          <a:off x="10515600" y="1443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33020</xdr:rowOff>
    </xdr:from>
    <xdr:to>
      <xdr:col>55</xdr:col>
      <xdr:colOff>50800</xdr:colOff>
      <xdr:row>82</xdr:row>
      <xdr:rowOff>134620</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0426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55897</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200-000066010000}"/>
            </a:ext>
          </a:extLst>
        </xdr:cNvPr>
        <xdr:cNvSpPr txBox="1"/>
      </xdr:nvSpPr>
      <xdr:spPr>
        <a:xfrm>
          <a:off x="105156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36830</xdr:rowOff>
    </xdr:from>
    <xdr:to>
      <xdr:col>50</xdr:col>
      <xdr:colOff>165100</xdr:colOff>
      <xdr:row>82</xdr:row>
      <xdr:rowOff>138430</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9588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83820</xdr:rowOff>
    </xdr:from>
    <xdr:to>
      <xdr:col>55</xdr:col>
      <xdr:colOff>0</xdr:colOff>
      <xdr:row>82</xdr:row>
      <xdr:rowOff>87630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9639300" y="14142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44450</xdr:rowOff>
    </xdr:from>
    <xdr:to>
      <xdr:col>46</xdr:col>
      <xdr:colOff>38100</xdr:colOff>
      <xdr:row>79</xdr:row>
      <xdr:rowOff>146050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869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95250</xdr:rowOff>
    </xdr:from>
    <xdr:to>
      <xdr:col>50</xdr:col>
      <xdr:colOff>114300</xdr:colOff>
      <xdr:row>82</xdr:row>
      <xdr:rowOff>87630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8750300" y="1363980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55880</xdr:rowOff>
    </xdr:from>
    <xdr:to>
      <xdr:col>41</xdr:col>
      <xdr:colOff>101600</xdr:colOff>
      <xdr:row>79</xdr:row>
      <xdr:rowOff>157480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7810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95250</xdr:rowOff>
    </xdr:from>
    <xdr:to>
      <xdr:col>45</xdr:col>
      <xdr:colOff>177800</xdr:colOff>
      <xdr:row>79</xdr:row>
      <xdr:rowOff>106680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7861300" y="13639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59689</xdr:rowOff>
    </xdr:from>
    <xdr:to>
      <xdr:col>36</xdr:col>
      <xdr:colOff>165100</xdr:colOff>
      <xdr:row>82</xdr:row>
      <xdr:rowOff>161289</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6921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106680</xdr:rowOff>
    </xdr:from>
    <xdr:to>
      <xdr:col>41</xdr:col>
      <xdr:colOff>50800</xdr:colOff>
      <xdr:row>82</xdr:row>
      <xdr:rowOff>110489</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6972300" y="13651230"/>
          <a:ext cx="889000" cy="5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95266</xdr:rowOff>
    </xdr:from>
    <xdr:ext cx="469744" cy="259045"/>
    <xdr:sp macro="" textlink="">
      <xdr:nvSpPr>
        <xdr:cNvPr id="367" name="n_1aveValue【福祉施設】&#10;一人当たり面積">
          <a:extLst>
            <a:ext uri="{FF2B5EF4-FFF2-40B4-BE49-F238E27FC236}">
              <a16:creationId xmlns:a16="http://schemas.microsoft.com/office/drawing/2014/main" id="{00000000-0008-0000-0200-00006F010000}"/>
            </a:ext>
          </a:extLst>
        </xdr:cNvPr>
        <xdr:cNvSpPr txBox="1"/>
      </xdr:nvSpPr>
      <xdr:spPr>
        <a:xfrm>
          <a:off x="9391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72407</xdr:rowOff>
    </xdr:from>
    <xdr:ext cx="469744" cy="259045"/>
    <xdr:sp macro="" textlink="">
      <xdr:nvSpPr>
        <xdr:cNvPr id="368" name="n_2aveValue【福祉施設】&#10;一人当たり面積">
          <a:extLst>
            <a:ext uri="{FF2B5EF4-FFF2-40B4-BE49-F238E27FC236}">
              <a16:creationId xmlns:a16="http://schemas.microsoft.com/office/drawing/2014/main" id="{00000000-0008-0000-0200-000070010000}"/>
            </a:ext>
          </a:extLst>
        </xdr:cNvPr>
        <xdr:cNvSpPr txBox="1"/>
      </xdr:nvSpPr>
      <xdr:spPr>
        <a:xfrm>
          <a:off x="8515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369" name="n_3aveValue【福祉施設】&#10;一人当たり面積">
          <a:extLst>
            <a:ext uri="{FF2B5EF4-FFF2-40B4-BE49-F238E27FC236}">
              <a16:creationId xmlns:a16="http://schemas.microsoft.com/office/drawing/2014/main" id="{00000000-0008-0000-0200-000071010000}"/>
            </a:ext>
          </a:extLst>
        </xdr:cNvPr>
        <xdr:cNvSpPr txBox="1"/>
      </xdr:nvSpPr>
      <xdr:spPr>
        <a:xfrm>
          <a:off x="7626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38116</xdr:rowOff>
    </xdr:from>
    <xdr:ext cx="469744" cy="259045"/>
    <xdr:sp macro="" textlink="">
      <xdr:nvSpPr>
        <xdr:cNvPr id="370" name="n_4aveValue【福祉施設】&#10;一人当たり面積">
          <a:extLst>
            <a:ext uri="{FF2B5EF4-FFF2-40B4-BE49-F238E27FC236}">
              <a16:creationId xmlns:a16="http://schemas.microsoft.com/office/drawing/2014/main" id="{00000000-0008-0000-0200-000072010000}"/>
            </a:ext>
          </a:extLst>
        </xdr:cNvPr>
        <xdr:cNvSpPr txBox="1"/>
      </xdr:nvSpPr>
      <xdr:spPr>
        <a:xfrm>
          <a:off x="6737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154957</xdr:rowOff>
    </xdr:from>
    <xdr:ext cx="469744" cy="259045"/>
    <xdr:sp macro="" textlink="">
      <xdr:nvSpPr>
        <xdr:cNvPr id="371" name="n_1mainValue【福祉施設】&#10;一人当たり面積">
          <a:extLst>
            <a:ext uri="{FF2B5EF4-FFF2-40B4-BE49-F238E27FC236}">
              <a16:creationId xmlns:a16="http://schemas.microsoft.com/office/drawing/2014/main" id="{00000000-0008-0000-0200-000073010000}"/>
            </a:ext>
          </a:extLst>
        </xdr:cNvPr>
        <xdr:cNvSpPr txBox="1"/>
      </xdr:nvSpPr>
      <xdr:spPr>
        <a:xfrm>
          <a:off x="93917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162577</xdr:rowOff>
    </xdr:from>
    <xdr:ext cx="469744" cy="259045"/>
    <xdr:sp macro="" textlink="">
      <xdr:nvSpPr>
        <xdr:cNvPr id="372" name="n_2mainValue【福祉施設】&#10;一人当たり面積">
          <a:extLst>
            <a:ext uri="{FF2B5EF4-FFF2-40B4-BE49-F238E27FC236}">
              <a16:creationId xmlns:a16="http://schemas.microsoft.com/office/drawing/2014/main" id="{00000000-0008-0000-0200-000074010000}"/>
            </a:ext>
          </a:extLst>
        </xdr:cNvPr>
        <xdr:cNvSpPr txBox="1"/>
      </xdr:nvSpPr>
      <xdr:spPr>
        <a:xfrm>
          <a:off x="8515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2557</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7626427" y="1337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6366</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67374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2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64770</xdr:rowOff>
    </xdr:from>
    <xdr:to>
      <xdr:col>24</xdr:col>
      <xdr:colOff>62865</xdr:colOff>
      <xdr:row>106</xdr:row>
      <xdr:rowOff>137161</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4634865" y="170383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140988</xdr:rowOff>
    </xdr:from>
    <xdr:ext cx="405111" cy="259045"/>
    <xdr:sp macro="" textlink="">
      <xdr:nvSpPr>
        <xdr:cNvPr id="400" name="【市民会館】&#10;有形固定資産減価償却率最小値テキスト">
          <a:extLst>
            <a:ext uri="{FF2B5EF4-FFF2-40B4-BE49-F238E27FC236}">
              <a16:creationId xmlns:a16="http://schemas.microsoft.com/office/drawing/2014/main" id="{00000000-0008-0000-0200-000090010000}"/>
            </a:ext>
          </a:extLst>
        </xdr:cNvPr>
        <xdr:cNvSpPr txBox="1"/>
      </xdr:nvSpPr>
      <xdr:spPr>
        <a:xfrm>
          <a:off x="4673600"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137161</xdr:rowOff>
    </xdr:from>
    <xdr:to>
      <xdr:col>24</xdr:col>
      <xdr:colOff>152400</xdr:colOff>
      <xdr:row>106</xdr:row>
      <xdr:rowOff>137161</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4546600" y="1831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11447</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200-000092010000}"/>
            </a:ext>
          </a:extLst>
        </xdr:cNvPr>
        <xdr:cNvSpPr txBox="1"/>
      </xdr:nvSpPr>
      <xdr:spPr>
        <a:xfrm>
          <a:off x="4673600" y="1681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64770</xdr:rowOff>
    </xdr:from>
    <xdr:to>
      <xdr:col>24</xdr:col>
      <xdr:colOff>152400</xdr:colOff>
      <xdr:row>99</xdr:row>
      <xdr:rowOff>64770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546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166388</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200-000094010000}"/>
            </a:ext>
          </a:extLst>
        </xdr:cNvPr>
        <xdr:cNvSpPr txBox="1"/>
      </xdr:nvSpPr>
      <xdr:spPr>
        <a:xfrm>
          <a:off x="4673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71120</xdr:rowOff>
    </xdr:from>
    <xdr:to>
      <xdr:col>15</xdr:col>
      <xdr:colOff>101600</xdr:colOff>
      <xdr:row>104</xdr:row>
      <xdr:rowOff>1270</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857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46355</xdr:rowOff>
    </xdr:from>
    <xdr:to>
      <xdr:col>10</xdr:col>
      <xdr:colOff>165100</xdr:colOff>
      <xdr:row>103</xdr:row>
      <xdr:rowOff>147955</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968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4445</xdr:rowOff>
    </xdr:from>
    <xdr:to>
      <xdr:col>6</xdr:col>
      <xdr:colOff>38100</xdr:colOff>
      <xdr:row>103</xdr:row>
      <xdr:rowOff>106045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079500" y="1766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86361</xdr:rowOff>
    </xdr:from>
    <xdr:to>
      <xdr:col>24</xdr:col>
      <xdr:colOff>114300</xdr:colOff>
      <xdr:row>107</xdr:row>
      <xdr:rowOff>16511</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4584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1288</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200-0000A0010000}"/>
            </a:ext>
          </a:extLst>
        </xdr:cNvPr>
        <xdr:cNvSpPr txBox="1"/>
      </xdr:nvSpPr>
      <xdr:spPr>
        <a:xfrm>
          <a:off x="4673600" y="1817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57786</xdr:rowOff>
    </xdr:from>
    <xdr:to>
      <xdr:col>20</xdr:col>
      <xdr:colOff>38100</xdr:colOff>
      <xdr:row>106</xdr:row>
      <xdr:rowOff>159386</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3746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108586</xdr:rowOff>
    </xdr:from>
    <xdr:to>
      <xdr:col>24</xdr:col>
      <xdr:colOff>63500</xdr:colOff>
      <xdr:row>106</xdr:row>
      <xdr:rowOff>137161</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3797300" y="182822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99695</xdr:rowOff>
    </xdr:from>
    <xdr:to>
      <xdr:col>15</xdr:col>
      <xdr:colOff>101600</xdr:colOff>
      <xdr:row>109</xdr:row>
      <xdr:rowOff>29845</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28575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108586</xdr:rowOff>
    </xdr:from>
    <xdr:to>
      <xdr:col>19</xdr:col>
      <xdr:colOff>177800</xdr:colOff>
      <xdr:row>108</xdr:row>
      <xdr:rowOff>150495</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flipV="1">
          <a:off x="2908300" y="18282286"/>
          <a:ext cx="889000" cy="38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170180</xdr:rowOff>
    </xdr:from>
    <xdr:to>
      <xdr:col>10</xdr:col>
      <xdr:colOff>165100</xdr:colOff>
      <xdr:row>108</xdr:row>
      <xdr:rowOff>100330</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968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49530</xdr:rowOff>
    </xdr:from>
    <xdr:to>
      <xdr:col>15</xdr:col>
      <xdr:colOff>50800</xdr:colOff>
      <xdr:row>108</xdr:row>
      <xdr:rowOff>150495</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2019300" y="1856613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139700</xdr:rowOff>
    </xdr:from>
    <xdr:to>
      <xdr:col>6</xdr:col>
      <xdr:colOff>38100</xdr:colOff>
      <xdr:row>108</xdr:row>
      <xdr:rowOff>69850</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079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19050</xdr:rowOff>
    </xdr:from>
    <xdr:to>
      <xdr:col>10</xdr:col>
      <xdr:colOff>114300</xdr:colOff>
      <xdr:row>108</xdr:row>
      <xdr:rowOff>49530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130300" y="18535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200-0000A9010000}"/>
            </a:ext>
          </a:extLst>
        </xdr:cNvPr>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17797</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200-0000AA010000}"/>
            </a:ext>
          </a:extLst>
        </xdr:cNvPr>
        <xdr:cNvSpPr txBox="1"/>
      </xdr:nvSpPr>
      <xdr:spPr>
        <a:xfrm>
          <a:off x="2705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164482</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200-0000AB010000}"/>
            </a:ext>
          </a:extLst>
        </xdr:cNvPr>
        <xdr:cNvSpPr txBox="1"/>
      </xdr:nvSpPr>
      <xdr:spPr>
        <a:xfrm>
          <a:off x="1816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122572</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200-0000AC010000}"/>
            </a:ext>
          </a:extLst>
        </xdr:cNvPr>
        <xdr:cNvSpPr txBox="1"/>
      </xdr:nvSpPr>
      <xdr:spPr>
        <a:xfrm>
          <a:off x="927744"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150513</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200-0000AD010000}"/>
            </a:ext>
          </a:extLst>
        </xdr:cNvPr>
        <xdr:cNvSpPr txBox="1"/>
      </xdr:nvSpPr>
      <xdr:spPr>
        <a:xfrm>
          <a:off x="35820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20972</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200-0000AE010000}"/>
            </a:ext>
          </a:extLst>
        </xdr:cNvPr>
        <xdr:cNvSpPr txBox="1"/>
      </xdr:nvSpPr>
      <xdr:spPr>
        <a:xfrm>
          <a:off x="2705744" y="187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91457</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200-0000AF010000}"/>
            </a:ext>
          </a:extLst>
        </xdr:cNvPr>
        <xdr:cNvSpPr txBox="1"/>
      </xdr:nvSpPr>
      <xdr:spPr>
        <a:xfrm>
          <a:off x="1816744"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60977</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200-0000B0010000}"/>
            </a:ext>
          </a:extLst>
        </xdr:cNvPr>
        <xdr:cNvSpPr txBox="1"/>
      </xdr:nvSpPr>
      <xdr:spPr>
        <a:xfrm>
          <a:off x="927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00000000-0008-0000-02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57" name="【市民会館】&#10;一人当たり面積最小値テキスト">
          <a:extLst>
            <a:ext uri="{FF2B5EF4-FFF2-40B4-BE49-F238E27FC236}">
              <a16:creationId xmlns:a16="http://schemas.microsoft.com/office/drawing/2014/main" id="{00000000-0008-0000-0200-0000C9010000}"/>
            </a:ext>
          </a:extLst>
        </xdr:cNvPr>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59" name="【市民会館】&#10;一人当たり面積最大値テキスト">
          <a:extLst>
            <a:ext uri="{FF2B5EF4-FFF2-40B4-BE49-F238E27FC236}">
              <a16:creationId xmlns:a16="http://schemas.microsoft.com/office/drawing/2014/main" id="{00000000-0008-0000-0200-0000CB010000}"/>
            </a:ext>
          </a:extLst>
        </xdr:cNvPr>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61" name="【市民会館】&#10;一人当たり面積平均値テキスト">
          <a:extLst>
            <a:ext uri="{FF2B5EF4-FFF2-40B4-BE49-F238E27FC236}">
              <a16:creationId xmlns:a16="http://schemas.microsoft.com/office/drawing/2014/main" id="{00000000-0008-0000-0200-0000CD010000}"/>
            </a:ext>
          </a:extLst>
        </xdr:cNvPr>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59689</xdr:rowOff>
    </xdr:from>
    <xdr:to>
      <xdr:col>55</xdr:col>
      <xdr:colOff>50800</xdr:colOff>
      <xdr:row>102</xdr:row>
      <xdr:rowOff>161289</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10426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82566</xdr:rowOff>
    </xdr:from>
    <xdr:ext cx="469744" cy="259045"/>
    <xdr:sp macro="" textlink="">
      <xdr:nvSpPr>
        <xdr:cNvPr id="473" name="【市民会館】&#10;一人当たり面積該当値テキスト">
          <a:extLst>
            <a:ext uri="{FF2B5EF4-FFF2-40B4-BE49-F238E27FC236}">
              <a16:creationId xmlns:a16="http://schemas.microsoft.com/office/drawing/2014/main" id="{00000000-0008-0000-0200-0000D9010000}"/>
            </a:ext>
          </a:extLst>
        </xdr:cNvPr>
        <xdr:cNvSpPr txBox="1"/>
      </xdr:nvSpPr>
      <xdr:spPr>
        <a:xfrm>
          <a:off x="10515600"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67311</xdr:rowOff>
    </xdr:from>
    <xdr:to>
      <xdr:col>50</xdr:col>
      <xdr:colOff>165100</xdr:colOff>
      <xdr:row>102</xdr:row>
      <xdr:rowOff>168911</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9588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110489</xdr:rowOff>
    </xdr:from>
    <xdr:to>
      <xdr:col>55</xdr:col>
      <xdr:colOff>0</xdr:colOff>
      <xdr:row>102</xdr:row>
      <xdr:rowOff>118111</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9639300" y="175983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869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118111</xdr:rowOff>
    </xdr:from>
    <xdr:to>
      <xdr:col>50</xdr:col>
      <xdr:colOff>114300</xdr:colOff>
      <xdr:row>105</xdr:row>
      <xdr:rowOff>133350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8750300" y="17606011"/>
          <a:ext cx="889000" cy="52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90170</xdr:rowOff>
    </xdr:from>
    <xdr:to>
      <xdr:col>41</xdr:col>
      <xdr:colOff>101600</xdr:colOff>
      <xdr:row>106</xdr:row>
      <xdr:rowOff>20320</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7810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133350</xdr:rowOff>
    </xdr:from>
    <xdr:to>
      <xdr:col>45</xdr:col>
      <xdr:colOff>177800</xdr:colOff>
      <xdr:row>105</xdr:row>
      <xdr:rowOff>140970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7861300" y="1813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109220</xdr:rowOff>
    </xdr:from>
    <xdr:to>
      <xdr:col>36</xdr:col>
      <xdr:colOff>165100</xdr:colOff>
      <xdr:row>106</xdr:row>
      <xdr:rowOff>39370</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6921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140970</xdr:rowOff>
    </xdr:from>
    <xdr:to>
      <xdr:col>41</xdr:col>
      <xdr:colOff>50800</xdr:colOff>
      <xdr:row>105</xdr:row>
      <xdr:rowOff>160020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6972300" y="181432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82" name="n_1aveValue【市民会館】&#10;一人当たり面積">
          <a:extLst>
            <a:ext uri="{FF2B5EF4-FFF2-40B4-BE49-F238E27FC236}">
              <a16:creationId xmlns:a16="http://schemas.microsoft.com/office/drawing/2014/main" id="{00000000-0008-0000-0200-0000E2010000}"/>
            </a:ext>
          </a:extLst>
        </xdr:cNvPr>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83" name="n_2aveValue【市民会館】&#10;一人当たり面積">
          <a:extLst>
            <a:ext uri="{FF2B5EF4-FFF2-40B4-BE49-F238E27FC236}">
              <a16:creationId xmlns:a16="http://schemas.microsoft.com/office/drawing/2014/main" id="{00000000-0008-0000-0200-0000E3010000}"/>
            </a:ext>
          </a:extLst>
        </xdr:cNvPr>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484" name="n_3aveValue【市民会館】&#10;一人当たり面積">
          <a:extLst>
            <a:ext uri="{FF2B5EF4-FFF2-40B4-BE49-F238E27FC236}">
              <a16:creationId xmlns:a16="http://schemas.microsoft.com/office/drawing/2014/main" id="{00000000-0008-0000-0200-0000E4010000}"/>
            </a:ext>
          </a:extLst>
        </xdr:cNvPr>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485" name="n_4aveValue【市民会館】&#10;一人当たり面積">
          <a:extLst>
            <a:ext uri="{FF2B5EF4-FFF2-40B4-BE49-F238E27FC236}">
              <a16:creationId xmlns:a16="http://schemas.microsoft.com/office/drawing/2014/main" id="{00000000-0008-0000-0200-0000E5010000}"/>
            </a:ext>
          </a:extLst>
        </xdr:cNvPr>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13988</xdr:rowOff>
    </xdr:from>
    <xdr:ext cx="469744" cy="259045"/>
    <xdr:sp macro="" textlink="">
      <xdr:nvSpPr>
        <xdr:cNvPr id="486" name="n_1mainValue【市民会館】&#10;一人当たり面積">
          <a:extLst>
            <a:ext uri="{FF2B5EF4-FFF2-40B4-BE49-F238E27FC236}">
              <a16:creationId xmlns:a16="http://schemas.microsoft.com/office/drawing/2014/main" id="{00000000-0008-0000-0200-0000E6010000}"/>
            </a:ext>
          </a:extLst>
        </xdr:cNvPr>
        <xdr:cNvSpPr txBox="1"/>
      </xdr:nvSpPr>
      <xdr:spPr>
        <a:xfrm>
          <a:off x="9391727" y="1733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7" name="n_2mainValue【市民会館】&#10;一人当たり面積">
          <a:extLst>
            <a:ext uri="{FF2B5EF4-FFF2-40B4-BE49-F238E27FC236}">
              <a16:creationId xmlns:a16="http://schemas.microsoft.com/office/drawing/2014/main" id="{00000000-0008-0000-0200-0000E7010000}"/>
            </a:ext>
          </a:extLst>
        </xdr:cNvPr>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11447</xdr:rowOff>
    </xdr:from>
    <xdr:ext cx="469744" cy="259045"/>
    <xdr:sp macro="" textlink="">
      <xdr:nvSpPr>
        <xdr:cNvPr id="488" name="n_3mainValue【市民会館】&#10;一人当たり面積">
          <a:extLst>
            <a:ext uri="{FF2B5EF4-FFF2-40B4-BE49-F238E27FC236}">
              <a16:creationId xmlns:a16="http://schemas.microsoft.com/office/drawing/2014/main" id="{00000000-0008-0000-0200-0000E8010000}"/>
            </a:ext>
          </a:extLst>
        </xdr:cNvPr>
        <xdr:cNvSpPr txBox="1"/>
      </xdr:nvSpPr>
      <xdr:spPr>
        <a:xfrm>
          <a:off x="7626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30497</xdr:rowOff>
    </xdr:from>
    <xdr:ext cx="469744" cy="259045"/>
    <xdr:sp macro="" textlink="">
      <xdr:nvSpPr>
        <xdr:cNvPr id="489" name="n_4mainValue【市民会館】&#10;一人当たり面積">
          <a:extLst>
            <a:ext uri="{FF2B5EF4-FFF2-40B4-BE49-F238E27FC236}">
              <a16:creationId xmlns:a16="http://schemas.microsoft.com/office/drawing/2014/main" id="{00000000-0008-0000-0200-0000E9010000}"/>
            </a:ext>
          </a:extLst>
        </xdr:cNvPr>
        <xdr:cNvSpPr txBox="1"/>
      </xdr:nvSpPr>
      <xdr:spPr>
        <a:xfrm>
          <a:off x="6737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2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200-000003020000}"/>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200-000005020000}"/>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200-000007020000}"/>
            </a:ext>
          </a:extLst>
        </xdr:cNvPr>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114935</xdr:rowOff>
    </xdr:from>
    <xdr:to>
      <xdr:col>85</xdr:col>
      <xdr:colOff>177800</xdr:colOff>
      <xdr:row>38</xdr:row>
      <xdr:rowOff>45085</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6268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93362</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200-000013020000}"/>
            </a:ext>
          </a:extLst>
        </xdr:cNvPr>
        <xdr:cNvSpPr txBox="1"/>
      </xdr:nvSpPr>
      <xdr:spPr>
        <a:xfrm>
          <a:off x="16357600"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52070</xdr:rowOff>
    </xdr:from>
    <xdr:to>
      <xdr:col>81</xdr:col>
      <xdr:colOff>101600</xdr:colOff>
      <xdr:row>37</xdr:row>
      <xdr:rowOff>153670</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5430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102870</xdr:rowOff>
    </xdr:from>
    <xdr:to>
      <xdr:col>85</xdr:col>
      <xdr:colOff>127000</xdr:colOff>
      <xdr:row>37</xdr:row>
      <xdr:rowOff>165735</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5481300" y="644652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4541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36195</xdr:rowOff>
    </xdr:from>
    <xdr:to>
      <xdr:col>81</xdr:col>
      <xdr:colOff>50800</xdr:colOff>
      <xdr:row>37</xdr:row>
      <xdr:rowOff>102870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4592300" y="63798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78740</xdr:rowOff>
    </xdr:from>
    <xdr:to>
      <xdr:col>72</xdr:col>
      <xdr:colOff>38100</xdr:colOff>
      <xdr:row>37</xdr:row>
      <xdr:rowOff>8890</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3652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129540</xdr:rowOff>
    </xdr:from>
    <xdr:to>
      <xdr:col>76</xdr:col>
      <xdr:colOff>114300</xdr:colOff>
      <xdr:row>37</xdr:row>
      <xdr:rowOff>36195</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3703300" y="630174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105410</xdr:rowOff>
    </xdr:from>
    <xdr:to>
      <xdr:col>67</xdr:col>
      <xdr:colOff>101600</xdr:colOff>
      <xdr:row>38</xdr:row>
      <xdr:rowOff>35560</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276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129540</xdr:rowOff>
    </xdr:from>
    <xdr:to>
      <xdr:col>71</xdr:col>
      <xdr:colOff>177800</xdr:colOff>
      <xdr:row>37</xdr:row>
      <xdr:rowOff>156210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flipV="1">
          <a:off x="12814300" y="63017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70502</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170197</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25417</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3500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26687</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2611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2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200-00003C020000}"/>
            </a:ext>
          </a:extLst>
        </xdr:cNvPr>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200-00003E020000}"/>
            </a:ext>
          </a:extLst>
        </xdr:cNvPr>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75892</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200-000040020000}"/>
            </a:ext>
          </a:extLst>
        </xdr:cNvPr>
        <xdr:cNvSpPr txBox="1"/>
      </xdr:nvSpPr>
      <xdr:spPr>
        <a:xfrm>
          <a:off x="22199600" y="6419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33889</xdr:rowOff>
    </xdr:from>
    <xdr:to>
      <xdr:col>116</xdr:col>
      <xdr:colOff>114300</xdr:colOff>
      <xdr:row>41</xdr:row>
      <xdr:rowOff>135489</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2110700" y="70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120266</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200-00004C020000}"/>
            </a:ext>
          </a:extLst>
        </xdr:cNvPr>
        <xdr:cNvSpPr txBox="1"/>
      </xdr:nvSpPr>
      <xdr:spPr>
        <a:xfrm>
          <a:off x="22199600" y="697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35436</xdr:rowOff>
    </xdr:from>
    <xdr:to>
      <xdr:col>112</xdr:col>
      <xdr:colOff>38100</xdr:colOff>
      <xdr:row>41</xdr:row>
      <xdr:rowOff>137036</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1272500" y="706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84689</xdr:rowOff>
    </xdr:from>
    <xdr:to>
      <xdr:col>116</xdr:col>
      <xdr:colOff>63500</xdr:colOff>
      <xdr:row>41</xdr:row>
      <xdr:rowOff>86236</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21323300" y="7114139"/>
          <a:ext cx="8382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36944</xdr:rowOff>
    </xdr:from>
    <xdr:to>
      <xdr:col>107</xdr:col>
      <xdr:colOff>101600</xdr:colOff>
      <xdr:row>41</xdr:row>
      <xdr:rowOff>138544</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0383500" y="70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86236</xdr:rowOff>
    </xdr:from>
    <xdr:to>
      <xdr:col>111</xdr:col>
      <xdr:colOff>177800</xdr:colOff>
      <xdr:row>41</xdr:row>
      <xdr:rowOff>87744</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20434300" y="7115686"/>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43802</xdr:rowOff>
    </xdr:from>
    <xdr:to>
      <xdr:col>102</xdr:col>
      <xdr:colOff>165100</xdr:colOff>
      <xdr:row>41</xdr:row>
      <xdr:rowOff>145402</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9494500" y="70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87744</xdr:rowOff>
    </xdr:from>
    <xdr:to>
      <xdr:col>107</xdr:col>
      <xdr:colOff>50800</xdr:colOff>
      <xdr:row>41</xdr:row>
      <xdr:rowOff>94602</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19545300" y="71171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70602</xdr:rowOff>
    </xdr:from>
    <xdr:to>
      <xdr:col>98</xdr:col>
      <xdr:colOff>38100</xdr:colOff>
      <xdr:row>42</xdr:row>
      <xdr:rowOff>752</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8605500" y="710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94602</xdr:rowOff>
    </xdr:from>
    <xdr:to>
      <xdr:col>102</xdr:col>
      <xdr:colOff>114300</xdr:colOff>
      <xdr:row>41</xdr:row>
      <xdr:rowOff>121402</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8656300" y="7124052"/>
          <a:ext cx="889000" cy="2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86171</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104341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20167111" y="6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128163</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1043411" y="715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129671</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0167111" y="715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136529</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9278111" y="716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163329</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8389111" y="719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00000000-0008-0000-02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00000000-0008-0000-0200-000076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00000000-0008-0000-0200-000078020000}"/>
            </a:ext>
          </a:extLst>
        </xdr:cNvPr>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0000000-0008-0000-0200-00007A020000}"/>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xdr:rowOff>
    </xdr:from>
    <xdr:to>
      <xdr:col>85</xdr:col>
      <xdr:colOff>177800</xdr:colOff>
      <xdr:row>61</xdr:row>
      <xdr:rowOff>109855</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62687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158132</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00000000-0008-0000-0200-000086020000}"/>
            </a:ext>
          </a:extLst>
        </xdr:cNvPr>
        <xdr:cNvSpPr txBox="1"/>
      </xdr:nvSpPr>
      <xdr:spPr>
        <a:xfrm>
          <a:off x="16357600"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141605</xdr:rowOff>
    </xdr:from>
    <xdr:to>
      <xdr:col>81</xdr:col>
      <xdr:colOff>101600</xdr:colOff>
      <xdr:row>61</xdr:row>
      <xdr:rowOff>71755</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5430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20955</xdr:rowOff>
    </xdr:from>
    <xdr:to>
      <xdr:col>85</xdr:col>
      <xdr:colOff>127000</xdr:colOff>
      <xdr:row>61</xdr:row>
      <xdr:rowOff>59055</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5481300" y="104794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4541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154305</xdr:rowOff>
    </xdr:from>
    <xdr:to>
      <xdr:col>81</xdr:col>
      <xdr:colOff>50800</xdr:colOff>
      <xdr:row>61</xdr:row>
      <xdr:rowOff>20955</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4592300" y="10441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3652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78105</xdr:rowOff>
    </xdr:from>
    <xdr:to>
      <xdr:col>76</xdr:col>
      <xdr:colOff>114300</xdr:colOff>
      <xdr:row>60</xdr:row>
      <xdr:rowOff>154305</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3703300" y="1036510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27305</xdr:rowOff>
    </xdr:from>
    <xdr:to>
      <xdr:col>67</xdr:col>
      <xdr:colOff>101600</xdr:colOff>
      <xdr:row>60</xdr:row>
      <xdr:rowOff>128905</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2763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78105</xdr:rowOff>
    </xdr:from>
    <xdr:to>
      <xdr:col>71</xdr:col>
      <xdr:colOff>177800</xdr:colOff>
      <xdr:row>60</xdr:row>
      <xdr:rowOff>78105</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814300" y="10365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62882</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52660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00000000-0008-0000-02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00000000-0008-0000-0200-0000AD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00000000-0008-0000-0200-0000AF020000}"/>
            </a:ext>
          </a:extLst>
        </xdr:cNvPr>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00000000-0008-0000-0200-0000B1020000}"/>
            </a:ext>
          </a:extLst>
        </xdr:cNvPr>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51579</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00000000-0008-0000-0200-0000BD020000}"/>
            </a:ext>
          </a:extLst>
        </xdr:cNvPr>
        <xdr:cNvSpPr txBox="1"/>
      </xdr:nvSpPr>
      <xdr:spPr>
        <a:xfrm>
          <a:off x="22199600" y="1068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xdr:rowOff>
    </xdr:from>
    <xdr:to>
      <xdr:col>116</xdr:col>
      <xdr:colOff>63500</xdr:colOff>
      <xdr:row>63</xdr:row>
      <xdr:rowOff>16002</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21323300" y="1081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141224</xdr:rowOff>
    </xdr:from>
    <xdr:to>
      <xdr:col>107</xdr:col>
      <xdr:colOff>101600</xdr:colOff>
      <xdr:row>63</xdr:row>
      <xdr:rowOff>71374</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20383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xdr:rowOff>
    </xdr:from>
    <xdr:to>
      <xdr:col>111</xdr:col>
      <xdr:colOff>177800</xdr:colOff>
      <xdr:row>63</xdr:row>
      <xdr:rowOff>20574</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20434300" y="1081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141224</xdr:rowOff>
    </xdr:from>
    <xdr:to>
      <xdr:col>102</xdr:col>
      <xdr:colOff>165100</xdr:colOff>
      <xdr:row>63</xdr:row>
      <xdr:rowOff>71374</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9494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20574</xdr:rowOff>
    </xdr:from>
    <xdr:to>
      <xdr:col>107</xdr:col>
      <xdr:colOff>50800</xdr:colOff>
      <xdr:row>63</xdr:row>
      <xdr:rowOff>20574</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9545300" y="1082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141224</xdr:rowOff>
    </xdr:from>
    <xdr:to>
      <xdr:col>98</xdr:col>
      <xdr:colOff>38100</xdr:colOff>
      <xdr:row>63</xdr:row>
      <xdr:rowOff>71374</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18605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20574</xdr:rowOff>
    </xdr:from>
    <xdr:to>
      <xdr:col>102</xdr:col>
      <xdr:colOff>114300</xdr:colOff>
      <xdr:row>63</xdr:row>
      <xdr:rowOff>20574</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656300" y="1082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710" name="n_1aveValue【保健センター・保健所】&#10;一人当たり面積">
          <a:extLst>
            <a:ext uri="{FF2B5EF4-FFF2-40B4-BE49-F238E27FC236}">
              <a16:creationId xmlns:a16="http://schemas.microsoft.com/office/drawing/2014/main" id="{00000000-0008-0000-0200-0000C6020000}"/>
            </a:ext>
          </a:extLst>
        </xdr:cNvPr>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711" name="n_2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712" name="n_3aveValue【保健センター・保健所】&#10;一人当たり面積">
          <a:extLst>
            <a:ext uri="{FF2B5EF4-FFF2-40B4-BE49-F238E27FC236}">
              <a16:creationId xmlns:a16="http://schemas.microsoft.com/office/drawing/2014/main" id="{00000000-0008-0000-0200-0000C8020000}"/>
            </a:ext>
          </a:extLst>
        </xdr:cNvPr>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713" name="n_4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57929</xdr:rowOff>
    </xdr:from>
    <xdr:ext cx="469744" cy="259045"/>
    <xdr:sp macro="" textlink="">
      <xdr:nvSpPr>
        <xdr:cNvPr id="714" name="n_1mainValue【保健センター・保健所】&#10;一人当たり面積">
          <a:extLst>
            <a:ext uri="{FF2B5EF4-FFF2-40B4-BE49-F238E27FC236}">
              <a16:creationId xmlns:a16="http://schemas.microsoft.com/office/drawing/2014/main" id="{00000000-0008-0000-0200-0000CA020000}"/>
            </a:ext>
          </a:extLst>
        </xdr:cNvPr>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715" name="n_2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20199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62501</xdr:rowOff>
    </xdr:from>
    <xdr:ext cx="469744" cy="259045"/>
    <xdr:sp macro="" textlink="">
      <xdr:nvSpPr>
        <xdr:cNvPr id="716" name="n_3mainValue【保健センター・保健所】&#10;一人当たり面積">
          <a:extLst>
            <a:ext uri="{FF2B5EF4-FFF2-40B4-BE49-F238E27FC236}">
              <a16:creationId xmlns:a16="http://schemas.microsoft.com/office/drawing/2014/main" id="{00000000-0008-0000-0200-0000CC020000}"/>
            </a:ext>
          </a:extLst>
        </xdr:cNvPr>
        <xdr:cNvSpPr txBox="1"/>
      </xdr:nvSpPr>
      <xdr:spPr>
        <a:xfrm>
          <a:off x="19310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62501</xdr:rowOff>
    </xdr:from>
    <xdr:ext cx="469744" cy="259045"/>
    <xdr:sp macro="" textlink="">
      <xdr:nvSpPr>
        <xdr:cNvPr id="717" name="n_4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18421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2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00000000-0008-0000-0200-0000E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00000000-0008-0000-0200-0000EA020000}"/>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49365</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200-0000EC020000}"/>
            </a:ext>
          </a:extLst>
        </xdr:cNvPr>
        <xdr:cNvSpPr txBox="1"/>
      </xdr:nvSpPr>
      <xdr:spPr>
        <a:xfrm>
          <a:off x="16357600" y="1393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166914</xdr:rowOff>
    </xdr:from>
    <xdr:to>
      <xdr:col>85</xdr:col>
      <xdr:colOff>177800</xdr:colOff>
      <xdr:row>84</xdr:row>
      <xdr:rowOff>97064</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62687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145341</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200-0000F8020000}"/>
            </a:ext>
          </a:extLst>
        </xdr:cNvPr>
        <xdr:cNvSpPr txBox="1"/>
      </xdr:nvSpPr>
      <xdr:spPr>
        <a:xfrm>
          <a:off x="16357600"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137523</xdr:rowOff>
    </xdr:from>
    <xdr:to>
      <xdr:col>81</xdr:col>
      <xdr:colOff>101600</xdr:colOff>
      <xdr:row>84</xdr:row>
      <xdr:rowOff>67673</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5430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16873</xdr:rowOff>
    </xdr:from>
    <xdr:to>
      <xdr:col>85</xdr:col>
      <xdr:colOff>127000</xdr:colOff>
      <xdr:row>84</xdr:row>
      <xdr:rowOff>46264</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5481300" y="1441867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101600</xdr:rowOff>
    </xdr:from>
    <xdr:to>
      <xdr:col>76</xdr:col>
      <xdr:colOff>165100</xdr:colOff>
      <xdr:row>84</xdr:row>
      <xdr:rowOff>31750</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4541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152400</xdr:rowOff>
    </xdr:from>
    <xdr:to>
      <xdr:col>81</xdr:col>
      <xdr:colOff>50800</xdr:colOff>
      <xdr:row>84</xdr:row>
      <xdr:rowOff>16873</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4592300" y="143827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50981</xdr:rowOff>
    </xdr:from>
    <xdr:to>
      <xdr:col>72</xdr:col>
      <xdr:colOff>38100</xdr:colOff>
      <xdr:row>83</xdr:row>
      <xdr:rowOff>152581</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3652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101781</xdr:rowOff>
    </xdr:from>
    <xdr:to>
      <xdr:col>76</xdr:col>
      <xdr:colOff>114300</xdr:colOff>
      <xdr:row>83</xdr:row>
      <xdr:rowOff>152400</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3703300" y="1433213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153851</xdr:rowOff>
    </xdr:from>
    <xdr:to>
      <xdr:col>67</xdr:col>
      <xdr:colOff>101600</xdr:colOff>
      <xdr:row>83</xdr:row>
      <xdr:rowOff>84001</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2763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33201</xdr:rowOff>
    </xdr:from>
    <xdr:to>
      <xdr:col>71</xdr:col>
      <xdr:colOff>177800</xdr:colOff>
      <xdr:row>83</xdr:row>
      <xdr:rowOff>101781</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2814300" y="142635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113591</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200-000001030000}"/>
            </a:ext>
          </a:extLst>
        </xdr:cNvPr>
        <xdr:cNvSpPr txBox="1"/>
      </xdr:nvSpPr>
      <xdr:spPr>
        <a:xfrm>
          <a:off x="15266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200-000002030000}"/>
            </a:ext>
          </a:extLst>
        </xdr:cNvPr>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200-000003030000}"/>
            </a:ext>
          </a:extLst>
        </xdr:cNvPr>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200-000004030000}"/>
            </a:ext>
          </a:extLst>
        </xdr:cNvPr>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58800</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200-000005030000}"/>
            </a:ext>
          </a:extLst>
        </xdr:cNvPr>
        <xdr:cNvSpPr txBox="1"/>
      </xdr:nvSpPr>
      <xdr:spPr>
        <a:xfrm>
          <a:off x="152660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22877</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200-000006030000}"/>
            </a:ext>
          </a:extLst>
        </xdr:cNvPr>
        <xdr:cNvSpPr txBox="1"/>
      </xdr:nvSpPr>
      <xdr:spPr>
        <a:xfrm>
          <a:off x="14389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143708</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200-000007030000}"/>
            </a:ext>
          </a:extLst>
        </xdr:cNvPr>
        <xdr:cNvSpPr txBox="1"/>
      </xdr:nvSpPr>
      <xdr:spPr>
        <a:xfrm>
          <a:off x="13500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75128</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200-000008030000}"/>
            </a:ext>
          </a:extLst>
        </xdr:cNvPr>
        <xdr:cNvSpPr txBox="1"/>
      </xdr:nvSpPr>
      <xdr:spPr>
        <a:xfrm>
          <a:off x="12611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00000000-0008-0000-02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99" name="【消防施設】&#10;一人当たり面積最小値テキスト">
          <a:extLst>
            <a:ext uri="{FF2B5EF4-FFF2-40B4-BE49-F238E27FC236}">
              <a16:creationId xmlns:a16="http://schemas.microsoft.com/office/drawing/2014/main" id="{00000000-0008-0000-0200-00001F030000}"/>
            </a:ext>
          </a:extLst>
        </xdr:cNvPr>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801" name="【消防施設】&#10;一人当たり面積最大値テキスト">
          <a:extLst>
            <a:ext uri="{FF2B5EF4-FFF2-40B4-BE49-F238E27FC236}">
              <a16:creationId xmlns:a16="http://schemas.microsoft.com/office/drawing/2014/main" id="{00000000-0008-0000-0200-000021030000}"/>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803" name="【消防施設】&#10;一人当たり面積平均値テキスト">
          <a:extLst>
            <a:ext uri="{FF2B5EF4-FFF2-40B4-BE49-F238E27FC236}">
              <a16:creationId xmlns:a16="http://schemas.microsoft.com/office/drawing/2014/main" id="{00000000-0008-0000-0200-000023030000}"/>
            </a:ext>
          </a:extLst>
        </xdr:cNvPr>
        <xdr:cNvSpPr txBox="1"/>
      </xdr:nvSpPr>
      <xdr:spPr>
        <a:xfrm>
          <a:off x="22199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815" name="【消防施設】&#10;一人当たり面積該当値テキスト">
          <a:extLst>
            <a:ext uri="{FF2B5EF4-FFF2-40B4-BE49-F238E27FC236}">
              <a16:creationId xmlns:a16="http://schemas.microsoft.com/office/drawing/2014/main" id="{00000000-0008-0000-0200-00002F030000}"/>
            </a:ext>
          </a:extLst>
        </xdr:cNvPr>
        <xdr:cNvSpPr txBox="1"/>
      </xdr:nvSpPr>
      <xdr:spPr>
        <a:xfrm>
          <a:off x="22199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108965</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21323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62737</xdr:rowOff>
    </xdr:from>
    <xdr:to>
      <xdr:col>107</xdr:col>
      <xdr:colOff>101600</xdr:colOff>
      <xdr:row>85</xdr:row>
      <xdr:rowOff>164337</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20383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113537</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20434300" y="14682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62737</xdr:rowOff>
    </xdr:from>
    <xdr:to>
      <xdr:col>102</xdr:col>
      <xdr:colOff>165100</xdr:colOff>
      <xdr:row>85</xdr:row>
      <xdr:rowOff>164337</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19494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113537</xdr:rowOff>
    </xdr:from>
    <xdr:to>
      <xdr:col>107</xdr:col>
      <xdr:colOff>50800</xdr:colOff>
      <xdr:row>85</xdr:row>
      <xdr:rowOff>113537</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9545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86106</xdr:rowOff>
    </xdr:from>
    <xdr:to>
      <xdr:col>102</xdr:col>
      <xdr:colOff>114300</xdr:colOff>
      <xdr:row>85</xdr:row>
      <xdr:rowOff>113537</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8656300" y="146593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824" name="n_1aveValue【消防施設】&#10;一人当たり面積">
          <a:extLst>
            <a:ext uri="{FF2B5EF4-FFF2-40B4-BE49-F238E27FC236}">
              <a16:creationId xmlns:a16="http://schemas.microsoft.com/office/drawing/2014/main" id="{00000000-0008-0000-0200-000038030000}"/>
            </a:ext>
          </a:extLst>
        </xdr:cNvPr>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25" name="n_2aveValue【消防施設】&#10;一人当たり面積">
          <a:extLst>
            <a:ext uri="{FF2B5EF4-FFF2-40B4-BE49-F238E27FC236}">
              <a16:creationId xmlns:a16="http://schemas.microsoft.com/office/drawing/2014/main" id="{00000000-0008-0000-0200-00003903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826" name="n_3aveValue【消防施設】&#10;一人当たり面積">
          <a:extLst>
            <a:ext uri="{FF2B5EF4-FFF2-40B4-BE49-F238E27FC236}">
              <a16:creationId xmlns:a16="http://schemas.microsoft.com/office/drawing/2014/main" id="{00000000-0008-0000-0200-00003A030000}"/>
            </a:ext>
          </a:extLst>
        </xdr:cNvPr>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827" name="n_4aveValue【消防施設】&#10;一人当たり面積">
          <a:extLst>
            <a:ext uri="{FF2B5EF4-FFF2-40B4-BE49-F238E27FC236}">
              <a16:creationId xmlns:a16="http://schemas.microsoft.com/office/drawing/2014/main" id="{00000000-0008-0000-0200-00003B030000}"/>
            </a:ext>
          </a:extLst>
        </xdr:cNvPr>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828" name="n_1mainValue【消防施設】&#10;一人当たり面積">
          <a:extLst>
            <a:ext uri="{FF2B5EF4-FFF2-40B4-BE49-F238E27FC236}">
              <a16:creationId xmlns:a16="http://schemas.microsoft.com/office/drawing/2014/main" id="{00000000-0008-0000-0200-00003C030000}"/>
            </a:ext>
          </a:extLst>
        </xdr:cNvPr>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155464</xdr:rowOff>
    </xdr:from>
    <xdr:ext cx="469744" cy="259045"/>
    <xdr:sp macro="" textlink="">
      <xdr:nvSpPr>
        <xdr:cNvPr id="829" name="n_2mainValue【消防施設】&#10;一人当たり面積">
          <a:extLst>
            <a:ext uri="{FF2B5EF4-FFF2-40B4-BE49-F238E27FC236}">
              <a16:creationId xmlns:a16="http://schemas.microsoft.com/office/drawing/2014/main" id="{00000000-0008-0000-0200-00003D030000}"/>
            </a:ext>
          </a:extLst>
        </xdr:cNvPr>
        <xdr:cNvSpPr txBox="1"/>
      </xdr:nvSpPr>
      <xdr:spPr>
        <a:xfrm>
          <a:off x="20199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830" name="n_3mainValue【消防施設】&#10;一人当たり面積">
          <a:extLst>
            <a:ext uri="{FF2B5EF4-FFF2-40B4-BE49-F238E27FC236}">
              <a16:creationId xmlns:a16="http://schemas.microsoft.com/office/drawing/2014/main" id="{00000000-0008-0000-0200-00003E030000}"/>
            </a:ext>
          </a:extLst>
        </xdr:cNvPr>
        <xdr:cNvSpPr txBox="1"/>
      </xdr:nvSpPr>
      <xdr:spPr>
        <a:xfrm>
          <a:off x="19310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831" name="n_4mainValue【消防施設】&#10;一人当たり面積">
          <a:extLst>
            <a:ext uri="{FF2B5EF4-FFF2-40B4-BE49-F238E27FC236}">
              <a16:creationId xmlns:a16="http://schemas.microsoft.com/office/drawing/2014/main" id="{00000000-0008-0000-0200-00003F030000}"/>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00000000-0008-0000-0200-00005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58" name="【庁舎】&#10;有形固定資産減価償却率最小値テキスト">
          <a:extLst>
            <a:ext uri="{FF2B5EF4-FFF2-40B4-BE49-F238E27FC236}">
              <a16:creationId xmlns:a16="http://schemas.microsoft.com/office/drawing/2014/main" id="{00000000-0008-0000-0200-00005A03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860" name="【庁舎】&#10;有形固定資産減価償却率最大値テキスト">
          <a:extLst>
            <a:ext uri="{FF2B5EF4-FFF2-40B4-BE49-F238E27FC236}">
              <a16:creationId xmlns:a16="http://schemas.microsoft.com/office/drawing/2014/main" id="{00000000-0008-0000-0200-00005C030000}"/>
            </a:ext>
          </a:extLst>
        </xdr:cNvPr>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862" name="【庁舎】&#10;有形固定資産減価償却率平均値テキスト">
          <a:extLst>
            <a:ext uri="{FF2B5EF4-FFF2-40B4-BE49-F238E27FC236}">
              <a16:creationId xmlns:a16="http://schemas.microsoft.com/office/drawing/2014/main" id="{00000000-0008-0000-0200-00005E030000}"/>
            </a:ext>
          </a:extLst>
        </xdr:cNvPr>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107043</xdr:rowOff>
    </xdr:from>
    <xdr:to>
      <xdr:col>85</xdr:col>
      <xdr:colOff>177800</xdr:colOff>
      <xdr:row>103</xdr:row>
      <xdr:rowOff>37193</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6268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129920</xdr:rowOff>
    </xdr:from>
    <xdr:ext cx="405111" cy="259045"/>
    <xdr:sp macro="" textlink="">
      <xdr:nvSpPr>
        <xdr:cNvPr id="874" name="【庁舎】&#10;有形固定資産減価償却率該当値テキスト">
          <a:extLst>
            <a:ext uri="{FF2B5EF4-FFF2-40B4-BE49-F238E27FC236}">
              <a16:creationId xmlns:a16="http://schemas.microsoft.com/office/drawing/2014/main" id="{00000000-0008-0000-0200-00006A030000}"/>
            </a:ext>
          </a:extLst>
        </xdr:cNvPr>
        <xdr:cNvSpPr txBox="1"/>
      </xdr:nvSpPr>
      <xdr:spPr>
        <a:xfrm>
          <a:off x="16357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102</xdr:row>
      <xdr:rowOff>157843</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5481300" y="17090571"/>
          <a:ext cx="8382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33564</xdr:rowOff>
    </xdr:from>
    <xdr:to>
      <xdr:col>76</xdr:col>
      <xdr:colOff>165100</xdr:colOff>
      <xdr:row>103</xdr:row>
      <xdr:rowOff>135164</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4541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103</xdr:row>
      <xdr:rowOff>84364</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flipV="1">
          <a:off x="14592300" y="17090571"/>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147864</xdr:rowOff>
    </xdr:from>
    <xdr:to>
      <xdr:col>72</xdr:col>
      <xdr:colOff>38100</xdr:colOff>
      <xdr:row>109</xdr:row>
      <xdr:rowOff>78014</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3652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84364</xdr:rowOff>
    </xdr:from>
    <xdr:to>
      <xdr:col>76</xdr:col>
      <xdr:colOff>114300</xdr:colOff>
      <xdr:row>109</xdr:row>
      <xdr:rowOff>27214</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flipV="1">
          <a:off x="13703300" y="17743714"/>
          <a:ext cx="889000" cy="97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146231</xdr:rowOff>
    </xdr:from>
    <xdr:to>
      <xdr:col>67</xdr:col>
      <xdr:colOff>101600</xdr:colOff>
      <xdr:row>109</xdr:row>
      <xdr:rowOff>76381</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2763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25581</xdr:rowOff>
    </xdr:from>
    <xdr:to>
      <xdr:col>71</xdr:col>
      <xdr:colOff>177800</xdr:colOff>
      <xdr:row>109</xdr:row>
      <xdr:rowOff>27214</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2814300" y="187136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83" name="n_1aveValue【庁舎】&#10;有形固定資産減価償却率">
          <a:extLst>
            <a:ext uri="{FF2B5EF4-FFF2-40B4-BE49-F238E27FC236}">
              <a16:creationId xmlns:a16="http://schemas.microsoft.com/office/drawing/2014/main" id="{00000000-0008-0000-0200-000073030000}"/>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884" name="n_2aveValue【庁舎】&#10;有形固定資産減価償却率">
          <a:extLst>
            <a:ext uri="{FF2B5EF4-FFF2-40B4-BE49-F238E27FC236}">
              <a16:creationId xmlns:a16="http://schemas.microsoft.com/office/drawing/2014/main" id="{00000000-0008-0000-0200-000074030000}"/>
            </a:ext>
          </a:extLst>
        </xdr:cNvPr>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885" name="n_3aveValue【庁舎】&#10;有形固定資産減価償却率">
          <a:extLst>
            <a:ext uri="{FF2B5EF4-FFF2-40B4-BE49-F238E27FC236}">
              <a16:creationId xmlns:a16="http://schemas.microsoft.com/office/drawing/2014/main" id="{00000000-0008-0000-0200-000075030000}"/>
            </a:ext>
          </a:extLst>
        </xdr:cNvPr>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886" name="n_4aveValue【庁舎】&#10;有形固定資産減価償却率">
          <a:extLst>
            <a:ext uri="{FF2B5EF4-FFF2-40B4-BE49-F238E27FC236}">
              <a16:creationId xmlns:a16="http://schemas.microsoft.com/office/drawing/2014/main" id="{00000000-0008-0000-0200-000076030000}"/>
            </a:ext>
          </a:extLst>
        </xdr:cNvPr>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12898</xdr:rowOff>
    </xdr:from>
    <xdr:ext cx="340478" cy="259045"/>
    <xdr:sp macro="" textlink="">
      <xdr:nvSpPr>
        <xdr:cNvPr id="887" name="n_1mainValue【庁舎】&#10;有形固定資産減価償却率">
          <a:extLst>
            <a:ext uri="{FF2B5EF4-FFF2-40B4-BE49-F238E27FC236}">
              <a16:creationId xmlns:a16="http://schemas.microsoft.com/office/drawing/2014/main" id="{00000000-0008-0000-0200-000077030000}"/>
            </a:ext>
          </a:extLst>
        </xdr:cNvPr>
        <xdr:cNvSpPr txBox="1"/>
      </xdr:nvSpPr>
      <xdr:spPr>
        <a:xfrm>
          <a:off x="152983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151691</xdr:rowOff>
    </xdr:from>
    <xdr:ext cx="405111" cy="259045"/>
    <xdr:sp macro="" textlink="">
      <xdr:nvSpPr>
        <xdr:cNvPr id="888" name="n_2mainValue【庁舎】&#10;有形固定資産減価償却率">
          <a:extLst>
            <a:ext uri="{FF2B5EF4-FFF2-40B4-BE49-F238E27FC236}">
              <a16:creationId xmlns:a16="http://schemas.microsoft.com/office/drawing/2014/main" id="{00000000-0008-0000-0200-000078030000}"/>
            </a:ext>
          </a:extLst>
        </xdr:cNvPr>
        <xdr:cNvSpPr txBox="1"/>
      </xdr:nvSpPr>
      <xdr:spPr>
        <a:xfrm>
          <a:off x="14389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69141</xdr:rowOff>
    </xdr:from>
    <xdr:ext cx="405111" cy="259045"/>
    <xdr:sp macro="" textlink="">
      <xdr:nvSpPr>
        <xdr:cNvPr id="889" name="n_3mainValue【庁舎】&#10;有形固定資産減価償却率">
          <a:extLst>
            <a:ext uri="{FF2B5EF4-FFF2-40B4-BE49-F238E27FC236}">
              <a16:creationId xmlns:a16="http://schemas.microsoft.com/office/drawing/2014/main" id="{00000000-0008-0000-0200-000079030000}"/>
            </a:ext>
          </a:extLst>
        </xdr:cNvPr>
        <xdr:cNvSpPr txBox="1"/>
      </xdr:nvSpPr>
      <xdr:spPr>
        <a:xfrm>
          <a:off x="135007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67508</xdr:rowOff>
    </xdr:from>
    <xdr:ext cx="405111" cy="259045"/>
    <xdr:sp macro="" textlink="">
      <xdr:nvSpPr>
        <xdr:cNvPr id="890" name="n_4mainValue【庁舎】&#10;有形固定資産減価償却率">
          <a:extLst>
            <a:ext uri="{FF2B5EF4-FFF2-40B4-BE49-F238E27FC236}">
              <a16:creationId xmlns:a16="http://schemas.microsoft.com/office/drawing/2014/main" id="{00000000-0008-0000-0200-00007A030000}"/>
            </a:ext>
          </a:extLst>
        </xdr:cNvPr>
        <xdr:cNvSpPr txBox="1"/>
      </xdr:nvSpPr>
      <xdr:spPr>
        <a:xfrm>
          <a:off x="126117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00000000-0008-0000-02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5" name="【庁舎】&#10;一人当たり面積最小値テキスト">
          <a:extLst>
            <a:ext uri="{FF2B5EF4-FFF2-40B4-BE49-F238E27FC236}">
              <a16:creationId xmlns:a16="http://schemas.microsoft.com/office/drawing/2014/main" id="{00000000-0008-0000-0200-000093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917" name="【庁舎】&#10;一人当たり面積最大値テキスト">
          <a:extLst>
            <a:ext uri="{FF2B5EF4-FFF2-40B4-BE49-F238E27FC236}">
              <a16:creationId xmlns:a16="http://schemas.microsoft.com/office/drawing/2014/main" id="{00000000-0008-0000-0200-000095030000}"/>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125747</xdr:rowOff>
    </xdr:from>
    <xdr:ext cx="469744" cy="259045"/>
    <xdr:sp macro="" textlink="">
      <xdr:nvSpPr>
        <xdr:cNvPr id="919" name="【庁舎】&#10;一人当たり面積平均値テキスト">
          <a:extLst>
            <a:ext uri="{FF2B5EF4-FFF2-40B4-BE49-F238E27FC236}">
              <a16:creationId xmlns:a16="http://schemas.microsoft.com/office/drawing/2014/main" id="{00000000-0008-0000-0200-000097030000}"/>
            </a:ext>
          </a:extLst>
        </xdr:cNvPr>
        <xdr:cNvSpPr txBox="1"/>
      </xdr:nvSpPr>
      <xdr:spPr>
        <a:xfrm>
          <a:off x="22199600" y="1812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22110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113047</xdr:rowOff>
    </xdr:from>
    <xdr:ext cx="469744" cy="259045"/>
    <xdr:sp macro="" textlink="">
      <xdr:nvSpPr>
        <xdr:cNvPr id="931" name="【庁舎】&#10;一人当たり面積該当値テキスト">
          <a:extLst>
            <a:ext uri="{FF2B5EF4-FFF2-40B4-BE49-F238E27FC236}">
              <a16:creationId xmlns:a16="http://schemas.microsoft.com/office/drawing/2014/main" id="{00000000-0008-0000-0200-0000A3030000}"/>
            </a:ext>
          </a:extLst>
        </xdr:cNvPr>
        <xdr:cNvSpPr txBox="1"/>
      </xdr:nvSpPr>
      <xdr:spPr>
        <a:xfrm>
          <a:off x="22199600"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93980</xdr:rowOff>
    </xdr:from>
    <xdr:to>
      <xdr:col>112</xdr:col>
      <xdr:colOff>38100</xdr:colOff>
      <xdr:row>106</xdr:row>
      <xdr:rowOff>24130</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2127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140970</xdr:rowOff>
    </xdr:from>
    <xdr:to>
      <xdr:col>116</xdr:col>
      <xdr:colOff>63500</xdr:colOff>
      <xdr:row>105</xdr:row>
      <xdr:rowOff>144780</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flipV="1">
          <a:off x="21323300" y="18143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154939</xdr:rowOff>
    </xdr:from>
    <xdr:to>
      <xdr:col>107</xdr:col>
      <xdr:colOff>101600</xdr:colOff>
      <xdr:row>107</xdr:row>
      <xdr:rowOff>85089</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2038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144780</xdr:rowOff>
    </xdr:from>
    <xdr:to>
      <xdr:col>111</xdr:col>
      <xdr:colOff>177800</xdr:colOff>
      <xdr:row>107</xdr:row>
      <xdr:rowOff>34289</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flipV="1">
          <a:off x="20434300" y="18147030"/>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156845</xdr:rowOff>
    </xdr:from>
    <xdr:to>
      <xdr:col>102</xdr:col>
      <xdr:colOff>165100</xdr:colOff>
      <xdr:row>107</xdr:row>
      <xdr:rowOff>86995</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19494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34289</xdr:rowOff>
    </xdr:from>
    <xdr:to>
      <xdr:col>107</xdr:col>
      <xdr:colOff>50800</xdr:colOff>
      <xdr:row>107</xdr:row>
      <xdr:rowOff>36195</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flipV="1">
          <a:off x="19545300" y="183794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2539</xdr:rowOff>
    </xdr:from>
    <xdr:to>
      <xdr:col>98</xdr:col>
      <xdr:colOff>38100</xdr:colOff>
      <xdr:row>107</xdr:row>
      <xdr:rowOff>104139</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18605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36195</xdr:rowOff>
    </xdr:from>
    <xdr:to>
      <xdr:col>102</xdr:col>
      <xdr:colOff>114300</xdr:colOff>
      <xdr:row>107</xdr:row>
      <xdr:rowOff>53339</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flipV="1">
          <a:off x="18656300" y="183813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24782</xdr:rowOff>
    </xdr:from>
    <xdr:ext cx="469744" cy="259045"/>
    <xdr:sp macro="" textlink="">
      <xdr:nvSpPr>
        <xdr:cNvPr id="940" name="n_1aveValue【庁舎】&#10;一人当たり面積">
          <a:extLst>
            <a:ext uri="{FF2B5EF4-FFF2-40B4-BE49-F238E27FC236}">
              <a16:creationId xmlns:a16="http://schemas.microsoft.com/office/drawing/2014/main" id="{00000000-0008-0000-0200-0000AC030000}"/>
            </a:ext>
          </a:extLst>
        </xdr:cNvPr>
        <xdr:cNvSpPr txBox="1"/>
      </xdr:nvSpPr>
      <xdr:spPr>
        <a:xfrm>
          <a:off x="21075727"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941" name="n_2aveValue【庁舎】&#10;一人当たり面積">
          <a:extLst>
            <a:ext uri="{FF2B5EF4-FFF2-40B4-BE49-F238E27FC236}">
              <a16:creationId xmlns:a16="http://schemas.microsoft.com/office/drawing/2014/main" id="{00000000-0008-0000-0200-0000AD030000}"/>
            </a:ext>
          </a:extLst>
        </xdr:cNvPr>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942" name="n_3aveValue【庁舎】&#10;一人当たり面積">
          <a:extLst>
            <a:ext uri="{FF2B5EF4-FFF2-40B4-BE49-F238E27FC236}">
              <a16:creationId xmlns:a16="http://schemas.microsoft.com/office/drawing/2014/main" id="{00000000-0008-0000-0200-0000AE030000}"/>
            </a:ext>
          </a:extLst>
        </xdr:cNvPr>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943" name="n_4aveValue【庁舎】&#10;一人当たり面積">
          <a:extLst>
            <a:ext uri="{FF2B5EF4-FFF2-40B4-BE49-F238E27FC236}">
              <a16:creationId xmlns:a16="http://schemas.microsoft.com/office/drawing/2014/main" id="{00000000-0008-0000-0200-0000AF030000}"/>
            </a:ext>
          </a:extLst>
        </xdr:cNvPr>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40657</xdr:rowOff>
    </xdr:from>
    <xdr:ext cx="469744" cy="259045"/>
    <xdr:sp macro="" textlink="">
      <xdr:nvSpPr>
        <xdr:cNvPr id="944" name="n_1mainValue【庁舎】&#10;一人当たり面積">
          <a:extLst>
            <a:ext uri="{FF2B5EF4-FFF2-40B4-BE49-F238E27FC236}">
              <a16:creationId xmlns:a16="http://schemas.microsoft.com/office/drawing/2014/main" id="{00000000-0008-0000-0200-0000B0030000}"/>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76216</xdr:rowOff>
    </xdr:from>
    <xdr:ext cx="469744" cy="259045"/>
    <xdr:sp macro="" textlink="">
      <xdr:nvSpPr>
        <xdr:cNvPr id="945" name="n_2mainValue【庁舎】&#10;一人当たり面積">
          <a:extLst>
            <a:ext uri="{FF2B5EF4-FFF2-40B4-BE49-F238E27FC236}">
              <a16:creationId xmlns:a16="http://schemas.microsoft.com/office/drawing/2014/main" id="{00000000-0008-0000-0200-0000B1030000}"/>
            </a:ext>
          </a:extLst>
        </xdr:cNvPr>
        <xdr:cNvSpPr txBox="1"/>
      </xdr:nvSpPr>
      <xdr:spPr>
        <a:xfrm>
          <a:off x="20199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78122</xdr:rowOff>
    </xdr:from>
    <xdr:ext cx="469744" cy="259045"/>
    <xdr:sp macro="" textlink="">
      <xdr:nvSpPr>
        <xdr:cNvPr id="946" name="n_3mainValue【庁舎】&#10;一人当たり面積">
          <a:extLst>
            <a:ext uri="{FF2B5EF4-FFF2-40B4-BE49-F238E27FC236}">
              <a16:creationId xmlns:a16="http://schemas.microsoft.com/office/drawing/2014/main" id="{00000000-0008-0000-0200-0000B2030000}"/>
            </a:ext>
          </a:extLst>
        </xdr:cNvPr>
        <xdr:cNvSpPr txBox="1"/>
      </xdr:nvSpPr>
      <xdr:spPr>
        <a:xfrm>
          <a:off x="19310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95266</xdr:rowOff>
    </xdr:from>
    <xdr:ext cx="469744" cy="259045"/>
    <xdr:sp macro="" textlink="">
      <xdr:nvSpPr>
        <xdr:cNvPr id="947" name="n_4mainValue【庁舎】&#10;一人当たり面積">
          <a:extLst>
            <a:ext uri="{FF2B5EF4-FFF2-40B4-BE49-F238E27FC236}">
              <a16:creationId xmlns:a16="http://schemas.microsoft.com/office/drawing/2014/main" id="{00000000-0008-0000-0200-0000B3030000}"/>
            </a:ext>
          </a:extLst>
        </xdr:cNvPr>
        <xdr:cNvSpPr txBox="1"/>
      </xdr:nvSpPr>
      <xdr:spPr>
        <a:xfrm>
          <a:off x="18421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2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2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2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多くの施設で有形固定資産減価償却率が類似団体と比して高い水準にあ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。特に、体育館・プール（</a:t>
          </a:r>
          <a:r>
            <a:rPr kumimoji="1" lang="en-US" altLang="ja-JP" sz="1100">
              <a:solidFill>
                <a:schemeClr val="dk1"/>
              </a:solidFill>
              <a:effectLst/>
              <a:latin typeface="+mn-lt"/>
              <a:ea typeface="+mn-ea"/>
              <a:cs typeface="+mn-cs"/>
            </a:rPr>
            <a:t>91.7</a:t>
          </a:r>
          <a:r>
            <a:rPr kumimoji="1" lang="ja-JP" altLang="ja-JP" sz="1100">
              <a:solidFill>
                <a:schemeClr val="dk1"/>
              </a:solidFill>
              <a:effectLst/>
              <a:latin typeface="+mn-lt"/>
              <a:ea typeface="+mn-ea"/>
              <a:cs typeface="+mn-cs"/>
            </a:rPr>
            <a:t>％）においてはその差が顕著</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kumimoji="0" lang="en-US" altLang="ja-JP" sz="1400">
            <a:solidFill>
              <a:schemeClr val="dk1"/>
            </a:solidFill>
            <a:effectLst/>
            <a:latin typeface="+mn-lt"/>
            <a:ea typeface="+mn-ea"/>
            <a:cs typeface="+mn-cs"/>
          </a:endParaRPr>
        </a:p>
        <a:p>
          <a:r>
            <a:rPr kumimoji="1" lang="ja-JP" altLang="ja-JP" sz="1100">
              <a:solidFill>
                <a:schemeClr val="tx1"/>
              </a:solidFill>
              <a:effectLst/>
              <a:latin typeface="+mn-lt"/>
              <a:ea typeface="+mn-ea"/>
              <a:cs typeface="+mn-cs"/>
            </a:rPr>
            <a:t>プールについては、昨今のコロナ禍により２年連続営業を</a:t>
          </a:r>
          <a:r>
            <a:rPr kumimoji="1" lang="ja-JP" altLang="en-US" sz="1100">
              <a:solidFill>
                <a:schemeClr val="tx1"/>
              </a:solidFill>
              <a:effectLst/>
              <a:latin typeface="+mn-lt"/>
              <a:ea typeface="+mn-ea"/>
              <a:cs typeface="+mn-cs"/>
            </a:rPr>
            <a:t>休止</a:t>
          </a:r>
          <a:r>
            <a:rPr kumimoji="1" lang="ja-JP" altLang="ja-JP" sz="1100">
              <a:solidFill>
                <a:schemeClr val="tx1"/>
              </a:solidFill>
              <a:effectLst/>
              <a:latin typeface="+mn-lt"/>
              <a:ea typeface="+mn-ea"/>
              <a:cs typeface="+mn-cs"/>
            </a:rPr>
            <a:t>して</a:t>
          </a:r>
          <a:r>
            <a:rPr kumimoji="1" lang="ja-JP" altLang="en-US" sz="1100">
              <a:solidFill>
                <a:schemeClr val="tx1"/>
              </a:solidFill>
              <a:effectLst/>
              <a:latin typeface="+mn-lt"/>
              <a:ea typeface="+mn-ea"/>
              <a:cs typeface="+mn-cs"/>
            </a:rPr>
            <a:t>いること、</a:t>
          </a:r>
          <a:r>
            <a:rPr kumimoji="1" lang="ja-JP" altLang="ja-JP" sz="1100">
              <a:solidFill>
                <a:schemeClr val="tx1"/>
              </a:solidFill>
              <a:effectLst/>
              <a:latin typeface="+mn-lt"/>
              <a:ea typeface="+mn-ea"/>
              <a:cs typeface="+mn-cs"/>
            </a:rPr>
            <a:t>並びに老朽化による修繕費の増加を鑑</a:t>
          </a:r>
          <a:r>
            <a:rPr kumimoji="1" lang="ja-JP" altLang="en-US" sz="1100">
              <a:solidFill>
                <a:schemeClr val="tx1"/>
              </a:solidFill>
              <a:effectLst/>
              <a:latin typeface="+mn-lt"/>
              <a:ea typeface="+mn-ea"/>
              <a:cs typeface="+mn-cs"/>
            </a:rPr>
            <a:t>み、令和</a:t>
          </a:r>
          <a:r>
            <a:rPr kumimoji="1" lang="en-US" altLang="ja-JP" sz="1100">
              <a:solidFill>
                <a:schemeClr val="tx1"/>
              </a:solidFill>
              <a:effectLst/>
              <a:latin typeface="+mn-lt"/>
              <a:ea typeface="+mn-ea"/>
              <a:cs typeface="+mn-cs"/>
            </a:rPr>
            <a:t>3</a:t>
          </a:r>
          <a:r>
            <a:rPr kumimoji="1" lang="ja-JP" altLang="en-US" sz="1100">
              <a:solidFill>
                <a:schemeClr val="tx1"/>
              </a:solidFill>
              <a:effectLst/>
              <a:latin typeface="+mn-lt"/>
              <a:ea typeface="+mn-ea"/>
              <a:cs typeface="+mn-cs"/>
            </a:rPr>
            <a:t>年度に廃止の方針となった。</a:t>
          </a:r>
          <a:endParaRPr kumimoji="1" lang="en-US" altLang="ja-JP" sz="1100">
            <a:solidFill>
              <a:schemeClr val="tx1"/>
            </a:solidFill>
            <a:effectLst/>
            <a:latin typeface="+mn-lt"/>
            <a:ea typeface="+mn-ea"/>
            <a:cs typeface="+mn-cs"/>
          </a:endParaRPr>
        </a:p>
        <a:p>
          <a:r>
            <a:rPr kumimoji="1" lang="ja-JP" altLang="ja-JP" sz="1100">
              <a:solidFill>
                <a:schemeClr val="dk1"/>
              </a:solidFill>
              <a:effectLst/>
              <a:latin typeface="+mn-lt"/>
              <a:ea typeface="+mn-ea"/>
              <a:cs typeface="+mn-cs"/>
            </a:rPr>
            <a:t>新庁舎については令和元年度に完成し</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減価償却費計上を</a:t>
          </a:r>
          <a:r>
            <a:rPr kumimoji="1" lang="ja-JP" altLang="en-US" sz="1100">
              <a:solidFill>
                <a:schemeClr val="dk1"/>
              </a:solidFill>
              <a:effectLst/>
              <a:latin typeface="+mn-lt"/>
              <a:ea typeface="+mn-ea"/>
              <a:cs typeface="+mn-cs"/>
            </a:rPr>
            <a:t>行っており、一般会計等の減価償却費は前年度より約</a:t>
          </a:r>
          <a:r>
            <a:rPr kumimoji="1" lang="en-US" altLang="ja-JP" sz="1100">
              <a:solidFill>
                <a:schemeClr val="dk1"/>
              </a:solidFill>
              <a:effectLst/>
              <a:latin typeface="+mn-lt"/>
              <a:ea typeface="+mn-ea"/>
              <a:cs typeface="+mn-cs"/>
            </a:rPr>
            <a:t>7.4</a:t>
          </a:r>
          <a:r>
            <a:rPr kumimoji="1" lang="ja-JP" altLang="en-US" sz="1100">
              <a:solidFill>
                <a:schemeClr val="dk1"/>
              </a:solidFill>
              <a:effectLst/>
              <a:latin typeface="+mn-lt"/>
              <a:ea typeface="+mn-ea"/>
              <a:cs typeface="+mn-cs"/>
            </a:rPr>
            <a:t>千万円増加している。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全体的に有形固定資産減価償却率は増加しているが、</a:t>
          </a:r>
          <a:r>
            <a:rPr kumimoji="1" lang="ja-JP" altLang="ja-JP" sz="1100">
              <a:solidFill>
                <a:schemeClr val="dk1"/>
              </a:solidFill>
              <a:effectLst/>
              <a:latin typeface="+mn-lt"/>
              <a:ea typeface="+mn-ea"/>
              <a:cs typeface="+mn-cs"/>
            </a:rPr>
            <a:t>公共施設等総合管理計画</a:t>
          </a:r>
          <a:r>
            <a:rPr kumimoji="1" lang="ja-JP" altLang="en-US" sz="1100">
              <a:solidFill>
                <a:schemeClr val="dk1"/>
              </a:solidFill>
              <a:effectLst/>
              <a:latin typeface="+mn-lt"/>
              <a:ea typeface="+mn-ea"/>
              <a:cs typeface="+mn-cs"/>
            </a:rPr>
            <a:t>等に基づき順次整備（統合・廃止を含む）を行っているところである。そのため、今後も年度間の事業量をコントロールし、中期的な公債費の平準化を図りながら施設整備を行っていく方針である。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26,903
26,007
57.09
12,879,782
12,294,120
539,361
6,325,056
8,023,058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財政力指数は、類似団体平均と近い数値で推移しており、令和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年度の財政力指数（</a:t>
          </a:r>
          <a:r>
            <a:rPr kumimoji="1" lang="en-US" altLang="ja-JP" sz="1300">
              <a:latin typeface="ＭＳ Ｐゴシック" panose="020B0600070205080204" pitchFamily="50" charset="-128"/>
              <a:ea typeface="ＭＳ Ｐゴシック" panose="020B0600070205080204" pitchFamily="50" charset="-128"/>
            </a:rPr>
            <a:t>0.73</a:t>
          </a:r>
          <a:r>
            <a:rPr kumimoji="1" lang="ja-JP" altLang="en-US" sz="1300">
              <a:latin typeface="ＭＳ Ｐゴシック" panose="020B0600070205080204" pitchFamily="50" charset="-128"/>
              <a:ea typeface="ＭＳ Ｐゴシック" panose="020B0600070205080204" pitchFamily="50" charset="-128"/>
            </a:rPr>
            <a:t>）については類似団体平均</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ポイント低い値となっているが、全国平均及び県平均をいずれも上回っている。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しかしながら、法人町民税は特定の企業の業績により税収の増減が大きい傾向にあり、健全な財政を維持するため、使用料・手数料の見直しを含めた自主財源の確保に努める必要がある。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11995</xdr:rowOff>
    </xdr:to>
    <xdr:cxnSp macro="">
      <xdr:nvCxnSpPr>
        <xdr:cNvPr id="69" name="直線コネクタ 68"/>
        <xdr:cNvCxnSpPr/>
      </xdr:nvCxnSpPr>
      <xdr:spPr>
        <a:xfrm>
          <a:off x="4114800" y="721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25400</xdr:rowOff>
    </xdr:to>
    <xdr:cxnSp macro="">
      <xdr:nvCxnSpPr>
        <xdr:cNvPr id="72" name="直線コネクタ 71"/>
        <xdr:cNvCxnSpPr/>
      </xdr:nvCxnSpPr>
      <xdr:spPr>
        <a:xfrm flipV="1">
          <a:off x="3225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5" name="直線コネクタ 74"/>
        <xdr:cNvCxnSpPr/>
      </xdr:nvCxnSpPr>
      <xdr:spPr>
        <a:xfrm flipV="1">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38805</xdr:rowOff>
    </xdr:to>
    <xdr:cxnSp macro="">
      <xdr:nvCxnSpPr>
        <xdr:cNvPr id="78" name="直線コネクタ 77"/>
        <xdr:cNvCxnSpPr/>
      </xdr:nvCxnSpPr>
      <xdr:spPr>
        <a:xfrm>
          <a:off x="1447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104722</xdr:rowOff>
    </xdr:from>
    <xdr:ext cx="762000" cy="259045"/>
    <xdr:sp macro="" textlink="">
      <xdr:nvSpPr>
        <xdr:cNvPr id="89" name="財政力該当値テキスト"/>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91" name="テキスト ボックス 90"/>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5" name="テキスト ボックス 94"/>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7" name="テキスト ボックス 96"/>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年度における当町の経常収支比率</a:t>
          </a:r>
          <a:r>
            <a:rPr kumimoji="1" lang="en-US" altLang="ja-JP" sz="1300">
              <a:latin typeface="ＭＳ Ｐゴシック" panose="020B0600070205080204" pitchFamily="50" charset="-128"/>
              <a:ea typeface="ＭＳ Ｐゴシック" panose="020B0600070205080204" pitchFamily="50" charset="-128"/>
            </a:rPr>
            <a:t>(80.8%)</a:t>
          </a:r>
          <a:r>
            <a:rPr kumimoji="1" lang="ja-JP" altLang="en-US" sz="1300">
              <a:latin typeface="ＭＳ Ｐゴシック" panose="020B0600070205080204" pitchFamily="50" charset="-128"/>
              <a:ea typeface="ＭＳ Ｐゴシック" panose="020B0600070205080204" pitchFamily="50" charset="-128"/>
            </a:rPr>
            <a:t>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ポイント減少し、類似団体平均、全国平均、岐阜県平均の全てを下回る値となった。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減少の理由は、経常経費充当分一般財源が約</a:t>
          </a:r>
          <a:r>
            <a:rPr kumimoji="1" lang="en-US" altLang="ja-JP" sz="1300">
              <a:latin typeface="ＭＳ Ｐゴシック" panose="020B0600070205080204" pitchFamily="50" charset="-128"/>
              <a:ea typeface="ＭＳ Ｐゴシック" panose="020B0600070205080204" pitchFamily="50" charset="-128"/>
            </a:rPr>
            <a:t>153,000</a:t>
          </a:r>
          <a:r>
            <a:rPr kumimoji="1" lang="ja-JP" altLang="en-US" sz="1300">
              <a:latin typeface="ＭＳ Ｐゴシック" panose="020B0600070205080204" pitchFamily="50" charset="-128"/>
              <a:ea typeface="ＭＳ Ｐゴシック" panose="020B0600070205080204" pitchFamily="50" charset="-128"/>
            </a:rPr>
            <a:t>千円増加したが、地方交付税など経常一般財源も</a:t>
          </a:r>
          <a:r>
            <a:rPr kumimoji="1" lang="en-US" altLang="ja-JP" sz="1300">
              <a:latin typeface="ＭＳ Ｐゴシック" panose="020B0600070205080204" pitchFamily="50" charset="-128"/>
              <a:ea typeface="ＭＳ Ｐゴシック" panose="020B0600070205080204" pitchFamily="50" charset="-128"/>
            </a:rPr>
            <a:t>226,000</a:t>
          </a:r>
          <a:r>
            <a:rPr kumimoji="1" lang="ja-JP" altLang="en-US" sz="1300">
              <a:latin typeface="ＭＳ Ｐゴシック" panose="020B0600070205080204" pitchFamily="50" charset="-128"/>
              <a:ea typeface="ＭＳ Ｐゴシック" panose="020B0600070205080204" pitchFamily="50" charset="-128"/>
            </a:rPr>
            <a:t>千円増加したため、経常経費に充当した一般財源の残りの部分が昨年より増加したためである。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今後も、公共下水道事業特別会計への繰出金及び不破消防組合に帯する分担金の抑制など、経常的経費の削減に努め、当該比率を減少させるよう取組む必要がある。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59</xdr:row>
      <xdr:rowOff>160655</xdr:rowOff>
    </xdr:to>
    <xdr:cxnSp macro="">
      <xdr:nvCxnSpPr>
        <xdr:cNvPr id="128" name="直線コネクタ 127"/>
        <xdr:cNvCxnSpPr/>
      </xdr:nvCxnSpPr>
      <xdr:spPr>
        <a:xfrm flipV="1">
          <a:off x="4114800" y="102400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88265</xdr:rowOff>
    </xdr:from>
    <xdr:to>
      <xdr:col>19</xdr:col>
      <xdr:colOff>133350</xdr:colOff>
      <xdr:row>59</xdr:row>
      <xdr:rowOff>160655</xdr:rowOff>
    </xdr:to>
    <xdr:cxnSp macro="">
      <xdr:nvCxnSpPr>
        <xdr:cNvPr id="131" name="直線コネクタ 130"/>
        <xdr:cNvCxnSpPr/>
      </xdr:nvCxnSpPr>
      <xdr:spPr>
        <a:xfrm>
          <a:off x="3225800" y="1020381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3" name="テキスト ボックス 132"/>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58103</xdr:rowOff>
    </xdr:from>
    <xdr:to>
      <xdr:col>15</xdr:col>
      <xdr:colOff>82550</xdr:colOff>
      <xdr:row>59</xdr:row>
      <xdr:rowOff>88265</xdr:rowOff>
    </xdr:to>
    <xdr:cxnSp macro="">
      <xdr:nvCxnSpPr>
        <xdr:cNvPr id="134" name="直線コネクタ 133"/>
        <xdr:cNvCxnSpPr/>
      </xdr:nvCxnSpPr>
      <xdr:spPr>
        <a:xfrm>
          <a:off x="2336800" y="1017365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58103</xdr:rowOff>
    </xdr:from>
    <xdr:to>
      <xdr:col>11</xdr:col>
      <xdr:colOff>31750</xdr:colOff>
      <xdr:row>59</xdr:row>
      <xdr:rowOff>124460</xdr:rowOff>
    </xdr:to>
    <xdr:cxnSp macro="">
      <xdr:nvCxnSpPr>
        <xdr:cNvPr id="137" name="直線コネクタ 136"/>
        <xdr:cNvCxnSpPr/>
      </xdr:nvCxnSpPr>
      <xdr:spPr>
        <a:xfrm flipV="1">
          <a:off x="1447800" y="1017365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73660</xdr:rowOff>
    </xdr:from>
    <xdr:to>
      <xdr:col>23</xdr:col>
      <xdr:colOff>184150</xdr:colOff>
      <xdr:row>60</xdr:row>
      <xdr:rowOff>3810</xdr:rowOff>
    </xdr:to>
    <xdr:sp macro="" textlink="">
      <xdr:nvSpPr>
        <xdr:cNvPr id="147" name="楕円 146"/>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166387</xdr:rowOff>
    </xdr:from>
    <xdr:ext cx="762000" cy="259045"/>
    <xdr:sp macro="" textlink="">
      <xdr:nvSpPr>
        <xdr:cNvPr id="148" name="財政構造の弾力性該当値テキスト"/>
        <xdr:cNvSpPr txBox="1"/>
      </xdr:nvSpPr>
      <xdr:spPr>
        <a:xfrm>
          <a:off x="5041900" y="1011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109855</xdr:rowOff>
    </xdr:from>
    <xdr:to>
      <xdr:col>19</xdr:col>
      <xdr:colOff>184150</xdr:colOff>
      <xdr:row>60</xdr:row>
      <xdr:rowOff>40005</xdr:rowOff>
    </xdr:to>
    <xdr:sp macro="" textlink="">
      <xdr:nvSpPr>
        <xdr:cNvPr id="149" name="楕円 148"/>
        <xdr:cNvSpPr/>
      </xdr:nvSpPr>
      <xdr:spPr>
        <a:xfrm>
          <a:off x="4064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50182</xdr:rowOff>
    </xdr:from>
    <xdr:ext cx="736600" cy="259045"/>
    <xdr:sp macro="" textlink="">
      <xdr:nvSpPr>
        <xdr:cNvPr id="150" name="テキスト ボックス 149"/>
        <xdr:cNvSpPr txBox="1"/>
      </xdr:nvSpPr>
      <xdr:spPr>
        <a:xfrm>
          <a:off x="3733800" y="999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37465</xdr:rowOff>
    </xdr:from>
    <xdr:to>
      <xdr:col>15</xdr:col>
      <xdr:colOff>133350</xdr:colOff>
      <xdr:row>59</xdr:row>
      <xdr:rowOff>139065</xdr:rowOff>
    </xdr:to>
    <xdr:sp macro="" textlink="">
      <xdr:nvSpPr>
        <xdr:cNvPr id="151" name="楕円 150"/>
        <xdr:cNvSpPr/>
      </xdr:nvSpPr>
      <xdr:spPr>
        <a:xfrm>
          <a:off x="3175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149242</xdr:rowOff>
    </xdr:from>
    <xdr:ext cx="762000" cy="259045"/>
    <xdr:sp macro="" textlink="">
      <xdr:nvSpPr>
        <xdr:cNvPr id="152" name="テキスト ボックス 151"/>
        <xdr:cNvSpPr txBox="1"/>
      </xdr:nvSpPr>
      <xdr:spPr>
        <a:xfrm>
          <a:off x="2844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7303</xdr:rowOff>
    </xdr:from>
    <xdr:to>
      <xdr:col>11</xdr:col>
      <xdr:colOff>82550</xdr:colOff>
      <xdr:row>59</xdr:row>
      <xdr:rowOff>108903</xdr:rowOff>
    </xdr:to>
    <xdr:sp macro="" textlink="">
      <xdr:nvSpPr>
        <xdr:cNvPr id="153" name="楕円 152"/>
        <xdr:cNvSpPr/>
      </xdr:nvSpPr>
      <xdr:spPr>
        <a:xfrm>
          <a:off x="2286000" y="101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119080</xdr:rowOff>
    </xdr:from>
    <xdr:ext cx="762000" cy="259045"/>
    <xdr:sp macro="" textlink="">
      <xdr:nvSpPr>
        <xdr:cNvPr id="154" name="テキスト ボックス 153"/>
        <xdr:cNvSpPr txBox="1"/>
      </xdr:nvSpPr>
      <xdr:spPr>
        <a:xfrm>
          <a:off x="1955800" y="989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55" name="楕円 154"/>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56" name="テキスト ボックス 155"/>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年度における当町の人口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人あたり人件費・物件費等決算額</a:t>
          </a:r>
          <a:r>
            <a:rPr kumimoji="1" lang="en-US" altLang="ja-JP" sz="1300">
              <a:latin typeface="ＭＳ Ｐゴシック" panose="020B0600070205080204" pitchFamily="50" charset="-128"/>
              <a:ea typeface="ＭＳ Ｐゴシック" panose="020B0600070205080204" pitchFamily="50" charset="-128"/>
            </a:rPr>
            <a:t>(122,839</a:t>
          </a:r>
          <a:r>
            <a:rPr kumimoji="1" lang="ja-JP" altLang="en-US" sz="1300">
              <a:latin typeface="ＭＳ Ｐゴシック" panose="020B0600070205080204" pitchFamily="50" charset="-128"/>
              <a:ea typeface="ＭＳ Ｐゴシック" panose="020B0600070205080204" pitchFamily="50" charset="-128"/>
            </a:rPr>
            <a:t>円）は昨年度より</a:t>
          </a:r>
          <a:r>
            <a:rPr kumimoji="1" lang="en-US" altLang="ja-JP" sz="1300">
              <a:latin typeface="ＭＳ Ｐゴシック" panose="020B0600070205080204" pitchFamily="50" charset="-128"/>
              <a:ea typeface="ＭＳ Ｐゴシック" panose="020B0600070205080204" pitchFamily="50" charset="-128"/>
            </a:rPr>
            <a:t>8,380</a:t>
          </a:r>
          <a:r>
            <a:rPr kumimoji="1" lang="ja-JP" altLang="en-US" sz="1300">
              <a:latin typeface="ＭＳ Ｐゴシック" panose="020B0600070205080204" pitchFamily="50" charset="-128"/>
              <a:ea typeface="ＭＳ Ｐゴシック" panose="020B0600070205080204" pitchFamily="50" charset="-128"/>
            </a:rPr>
            <a:t>円増加したとはいえ、全国平均及び岐阜県平均を下回っており、全国・県平均との差も昨年より拡大している。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人件費については、「定員適正化計画」と比較して少ない職員数で業務を行っている結果であり、職員にとって厳しい状況であると思われる。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物件費についてはコスト削減を行っているが、施設の老朽化に伴う修繕・改修が増加しており、緊急度・優先度を見極めながら修繕・改修等を行う必要がある。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136810</xdr:rowOff>
    </xdr:from>
    <xdr:to>
      <xdr:col>23</xdr:col>
      <xdr:colOff>133350</xdr:colOff>
      <xdr:row>82</xdr:row>
      <xdr:rowOff>61651</xdr:rowOff>
    </xdr:to>
    <xdr:cxnSp macro="">
      <xdr:nvCxnSpPr>
        <xdr:cNvPr id="193" name="直線コネクタ 192"/>
        <xdr:cNvCxnSpPr/>
      </xdr:nvCxnSpPr>
      <xdr:spPr>
        <a:xfrm>
          <a:off x="4114800" y="14024260"/>
          <a:ext cx="838200" cy="9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4" name="人件費・物件費等の状況平均値テキスト"/>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7852</xdr:rowOff>
    </xdr:from>
    <xdr:to>
      <xdr:col>19</xdr:col>
      <xdr:colOff>133350</xdr:colOff>
      <xdr:row>81</xdr:row>
      <xdr:rowOff>136810</xdr:rowOff>
    </xdr:to>
    <xdr:cxnSp macro="">
      <xdr:nvCxnSpPr>
        <xdr:cNvPr id="196" name="直線コネクタ 195"/>
        <xdr:cNvCxnSpPr/>
      </xdr:nvCxnSpPr>
      <xdr:spPr>
        <a:xfrm>
          <a:off x="3225800" y="13895302"/>
          <a:ext cx="889000" cy="12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168087</xdr:rowOff>
    </xdr:from>
    <xdr:to>
      <xdr:col>15</xdr:col>
      <xdr:colOff>82550</xdr:colOff>
      <xdr:row>81</xdr:row>
      <xdr:rowOff>7852</xdr:rowOff>
    </xdr:to>
    <xdr:cxnSp macro="">
      <xdr:nvCxnSpPr>
        <xdr:cNvPr id="199" name="直線コネクタ 198"/>
        <xdr:cNvCxnSpPr/>
      </xdr:nvCxnSpPr>
      <xdr:spPr>
        <a:xfrm>
          <a:off x="2336800" y="13884087"/>
          <a:ext cx="8890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168087</xdr:rowOff>
    </xdr:from>
    <xdr:to>
      <xdr:col>11</xdr:col>
      <xdr:colOff>31750</xdr:colOff>
      <xdr:row>81</xdr:row>
      <xdr:rowOff>36130</xdr:rowOff>
    </xdr:to>
    <xdr:cxnSp macro="">
      <xdr:nvCxnSpPr>
        <xdr:cNvPr id="202" name="直線コネクタ 201"/>
        <xdr:cNvCxnSpPr/>
      </xdr:nvCxnSpPr>
      <xdr:spPr>
        <a:xfrm flipV="1">
          <a:off x="1447800" y="13884087"/>
          <a:ext cx="889000" cy="3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10851</xdr:rowOff>
    </xdr:from>
    <xdr:to>
      <xdr:col>23</xdr:col>
      <xdr:colOff>184150</xdr:colOff>
      <xdr:row>82</xdr:row>
      <xdr:rowOff>112451</xdr:rowOff>
    </xdr:to>
    <xdr:sp macro="" textlink="">
      <xdr:nvSpPr>
        <xdr:cNvPr id="212" name="楕円 211"/>
        <xdr:cNvSpPr/>
      </xdr:nvSpPr>
      <xdr:spPr>
        <a:xfrm>
          <a:off x="4902200" y="1406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27378</xdr:rowOff>
    </xdr:from>
    <xdr:ext cx="762000" cy="259045"/>
    <xdr:sp macro="" textlink="">
      <xdr:nvSpPr>
        <xdr:cNvPr id="213" name="人件費・物件費等の状況該当値テキスト"/>
        <xdr:cNvSpPr txBox="1"/>
      </xdr:nvSpPr>
      <xdr:spPr>
        <a:xfrm>
          <a:off x="5041900" y="1391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86010</xdr:rowOff>
    </xdr:from>
    <xdr:to>
      <xdr:col>19</xdr:col>
      <xdr:colOff>184150</xdr:colOff>
      <xdr:row>82</xdr:row>
      <xdr:rowOff>16160</xdr:rowOff>
    </xdr:to>
    <xdr:sp macro="" textlink="">
      <xdr:nvSpPr>
        <xdr:cNvPr id="214" name="楕円 213"/>
        <xdr:cNvSpPr/>
      </xdr:nvSpPr>
      <xdr:spPr>
        <a:xfrm>
          <a:off x="4064000" y="139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26337</xdr:rowOff>
    </xdr:from>
    <xdr:ext cx="736600" cy="259045"/>
    <xdr:sp macro="" textlink="">
      <xdr:nvSpPr>
        <xdr:cNvPr id="215" name="テキスト ボックス 214"/>
        <xdr:cNvSpPr txBox="1"/>
      </xdr:nvSpPr>
      <xdr:spPr>
        <a:xfrm>
          <a:off x="3733800" y="1374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128502</xdr:rowOff>
    </xdr:from>
    <xdr:to>
      <xdr:col>15</xdr:col>
      <xdr:colOff>133350</xdr:colOff>
      <xdr:row>81</xdr:row>
      <xdr:rowOff>58652</xdr:rowOff>
    </xdr:to>
    <xdr:sp macro="" textlink="">
      <xdr:nvSpPr>
        <xdr:cNvPr id="216" name="楕円 215"/>
        <xdr:cNvSpPr/>
      </xdr:nvSpPr>
      <xdr:spPr>
        <a:xfrm>
          <a:off x="3175000" y="138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68829</xdr:rowOff>
    </xdr:from>
    <xdr:ext cx="762000" cy="259045"/>
    <xdr:sp macro="" textlink="">
      <xdr:nvSpPr>
        <xdr:cNvPr id="217" name="テキスト ボックス 216"/>
        <xdr:cNvSpPr txBox="1"/>
      </xdr:nvSpPr>
      <xdr:spPr>
        <a:xfrm>
          <a:off x="2844800" y="1361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117287</xdr:rowOff>
    </xdr:from>
    <xdr:to>
      <xdr:col>11</xdr:col>
      <xdr:colOff>82550</xdr:colOff>
      <xdr:row>81</xdr:row>
      <xdr:rowOff>47437</xdr:rowOff>
    </xdr:to>
    <xdr:sp macro="" textlink="">
      <xdr:nvSpPr>
        <xdr:cNvPr id="218" name="楕円 217"/>
        <xdr:cNvSpPr/>
      </xdr:nvSpPr>
      <xdr:spPr>
        <a:xfrm>
          <a:off x="2286000" y="138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57614</xdr:rowOff>
    </xdr:from>
    <xdr:ext cx="762000" cy="259045"/>
    <xdr:sp macro="" textlink="">
      <xdr:nvSpPr>
        <xdr:cNvPr id="219" name="テキスト ボックス 218"/>
        <xdr:cNvSpPr txBox="1"/>
      </xdr:nvSpPr>
      <xdr:spPr>
        <a:xfrm>
          <a:off x="1955800" y="1360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156780</xdr:rowOff>
    </xdr:from>
    <xdr:to>
      <xdr:col>7</xdr:col>
      <xdr:colOff>31750</xdr:colOff>
      <xdr:row>81</xdr:row>
      <xdr:rowOff>86930</xdr:rowOff>
    </xdr:to>
    <xdr:sp macro="" textlink="">
      <xdr:nvSpPr>
        <xdr:cNvPr id="220" name="楕円 219"/>
        <xdr:cNvSpPr/>
      </xdr:nvSpPr>
      <xdr:spPr>
        <a:xfrm>
          <a:off x="1397000" y="1387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97107</xdr:rowOff>
    </xdr:from>
    <xdr:ext cx="762000" cy="259045"/>
    <xdr:sp macro="" textlink="">
      <xdr:nvSpPr>
        <xdr:cNvPr id="221" name="テキスト ボックス 220"/>
        <xdr:cNvSpPr txBox="1"/>
      </xdr:nvSpPr>
      <xdr:spPr>
        <a:xfrm>
          <a:off x="1066800" y="1364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当町のラスパイレス指数</a:t>
          </a:r>
          <a:r>
            <a:rPr kumimoji="1" lang="en-US" altLang="ja-JP" sz="1300">
              <a:latin typeface="ＭＳ Ｐゴシック" panose="020B0600070205080204" pitchFamily="50" charset="-128"/>
              <a:ea typeface="ＭＳ Ｐゴシック" panose="020B0600070205080204" pitchFamily="50" charset="-128"/>
            </a:rPr>
            <a:t>(97.0)</a:t>
          </a:r>
          <a:r>
            <a:rPr kumimoji="1" lang="ja-JP" altLang="en-US" sz="1300">
              <a:latin typeface="ＭＳ Ｐゴシック" panose="020B0600070205080204" pitchFamily="50" charset="-128"/>
              <a:ea typeface="ＭＳ Ｐゴシック" panose="020B0600070205080204" pitchFamily="50" charset="-128"/>
            </a:rPr>
            <a:t>は、全国町村平均より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ポイント高いが、類似団体平均より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ポイント低く、全国市平均より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ポイント低い値となった。類似団体平均近い値で推移しているため、国の動向を注視し、適正な給与水準を維持していくことが必要である。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86</xdr:row>
      <xdr:rowOff>15421</xdr:rowOff>
    </xdr:to>
    <xdr:cxnSp macro="">
      <xdr:nvCxnSpPr>
        <xdr:cNvPr id="257" name="直線コネクタ 256"/>
        <xdr:cNvCxnSpPr/>
      </xdr:nvCxnSpPr>
      <xdr:spPr>
        <a:xfrm flipV="1">
          <a:off x="16179800" y="14605000"/>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86</xdr:row>
      <xdr:rowOff>15421</xdr:rowOff>
    </xdr:to>
    <xdr:cxnSp macro="">
      <xdr:nvCxnSpPr>
        <xdr:cNvPr id="260" name="直線コネクタ 259"/>
        <xdr:cNvCxnSpPr/>
      </xdr:nvCxnSpPr>
      <xdr:spPr>
        <a:xfrm>
          <a:off x="15290800" y="146394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152400</xdr:rowOff>
    </xdr:to>
    <xdr:cxnSp macro="">
      <xdr:nvCxnSpPr>
        <xdr:cNvPr id="263" name="直線コネクタ 262"/>
        <xdr:cNvCxnSpPr/>
      </xdr:nvCxnSpPr>
      <xdr:spPr>
        <a:xfrm flipV="1">
          <a:off x="14401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169636</xdr:rowOff>
    </xdr:to>
    <xdr:cxnSp macro="">
      <xdr:nvCxnSpPr>
        <xdr:cNvPr id="266" name="直線コネクタ 265"/>
        <xdr:cNvCxnSpPr/>
      </xdr:nvCxnSpPr>
      <xdr:spPr>
        <a:xfrm flipV="1">
          <a:off x="13512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78" name="楕円 277"/>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79" name="テキスト ボックス 278"/>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0" name="楕円 279"/>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81" name="テキスト ボックス 280"/>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3" name="テキスト ボックス 282"/>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4" name="楕円 283"/>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5" name="テキスト ボックス 284"/>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人あたり職員数</a:t>
          </a:r>
          <a:r>
            <a:rPr kumimoji="1" lang="en-US" altLang="ja-JP" sz="1300">
              <a:latin typeface="ＭＳ Ｐゴシック" panose="020B0600070205080204" pitchFamily="50" charset="-128"/>
              <a:ea typeface="ＭＳ Ｐゴシック" panose="020B0600070205080204" pitchFamily="50" charset="-128"/>
            </a:rPr>
            <a:t>(7.17</a:t>
          </a:r>
          <a:r>
            <a:rPr kumimoji="1" lang="ja-JP" altLang="en-US" sz="1300">
              <a:latin typeface="ＭＳ Ｐゴシック" panose="020B0600070205080204" pitchFamily="50" charset="-128"/>
              <a:ea typeface="ＭＳ Ｐゴシック" panose="020B0600070205080204" pitchFamily="50" charset="-128"/>
            </a:rPr>
            <a:t>人）は、平成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年以降一貫して低い水準にあり、全国、県、類似団体いずれをも下回っている。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「定員適正化計画」の目標値より少ない職員数で業務を行っている結果であり、職員にとっては厳しい状況であると思われる。引き続き、適正な人員管理を行っていく必要がある。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158115</xdr:rowOff>
    </xdr:from>
    <xdr:to>
      <xdr:col>81</xdr:col>
      <xdr:colOff>44450</xdr:colOff>
      <xdr:row>61</xdr:row>
      <xdr:rowOff>21137</xdr:rowOff>
    </xdr:to>
    <xdr:cxnSp macro="">
      <xdr:nvCxnSpPr>
        <xdr:cNvPr id="322" name="直線コネクタ 321"/>
        <xdr:cNvCxnSpPr/>
      </xdr:nvCxnSpPr>
      <xdr:spPr>
        <a:xfrm>
          <a:off x="16179800" y="1044511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3"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149497</xdr:rowOff>
    </xdr:from>
    <xdr:to>
      <xdr:col>77</xdr:col>
      <xdr:colOff>44450</xdr:colOff>
      <xdr:row>60</xdr:row>
      <xdr:rowOff>158115</xdr:rowOff>
    </xdr:to>
    <xdr:cxnSp macro="">
      <xdr:nvCxnSpPr>
        <xdr:cNvPr id="325" name="直線コネクタ 324"/>
        <xdr:cNvCxnSpPr/>
      </xdr:nvCxnSpPr>
      <xdr:spPr>
        <a:xfrm>
          <a:off x="15290800" y="1043649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127091</xdr:rowOff>
    </xdr:from>
    <xdr:to>
      <xdr:col>72</xdr:col>
      <xdr:colOff>203200</xdr:colOff>
      <xdr:row>60</xdr:row>
      <xdr:rowOff>149497</xdr:rowOff>
    </xdr:to>
    <xdr:cxnSp macro="">
      <xdr:nvCxnSpPr>
        <xdr:cNvPr id="328" name="直線コネクタ 327"/>
        <xdr:cNvCxnSpPr/>
      </xdr:nvCxnSpPr>
      <xdr:spPr>
        <a:xfrm>
          <a:off x="14401800" y="1041409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75384</xdr:rowOff>
    </xdr:from>
    <xdr:to>
      <xdr:col>68</xdr:col>
      <xdr:colOff>152400</xdr:colOff>
      <xdr:row>60</xdr:row>
      <xdr:rowOff>127091</xdr:rowOff>
    </xdr:to>
    <xdr:cxnSp macro="">
      <xdr:nvCxnSpPr>
        <xdr:cNvPr id="331" name="直線コネクタ 330"/>
        <xdr:cNvCxnSpPr/>
      </xdr:nvCxnSpPr>
      <xdr:spPr>
        <a:xfrm>
          <a:off x="13512800" y="1036238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141787</xdr:rowOff>
    </xdr:from>
    <xdr:to>
      <xdr:col>81</xdr:col>
      <xdr:colOff>95250</xdr:colOff>
      <xdr:row>61</xdr:row>
      <xdr:rowOff>71937</xdr:rowOff>
    </xdr:to>
    <xdr:sp macro="" textlink="">
      <xdr:nvSpPr>
        <xdr:cNvPr id="341" name="楕円 340"/>
        <xdr:cNvSpPr/>
      </xdr:nvSpPr>
      <xdr:spPr>
        <a:xfrm>
          <a:off x="169672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158314</xdr:rowOff>
    </xdr:from>
    <xdr:ext cx="762000" cy="259045"/>
    <xdr:sp macro="" textlink="">
      <xdr:nvSpPr>
        <xdr:cNvPr id="342" name="定員管理の状況該当値テキスト"/>
        <xdr:cNvSpPr txBox="1"/>
      </xdr:nvSpPr>
      <xdr:spPr>
        <a:xfrm>
          <a:off x="17106900" y="1027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107315</xdr:rowOff>
    </xdr:from>
    <xdr:to>
      <xdr:col>77</xdr:col>
      <xdr:colOff>95250</xdr:colOff>
      <xdr:row>61</xdr:row>
      <xdr:rowOff>37465</xdr:rowOff>
    </xdr:to>
    <xdr:sp macro="" textlink="">
      <xdr:nvSpPr>
        <xdr:cNvPr id="343" name="楕円 342"/>
        <xdr:cNvSpPr/>
      </xdr:nvSpPr>
      <xdr:spPr>
        <a:xfrm>
          <a:off x="16129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47642</xdr:rowOff>
    </xdr:from>
    <xdr:ext cx="736600" cy="259045"/>
    <xdr:sp macro="" textlink="">
      <xdr:nvSpPr>
        <xdr:cNvPr id="344" name="テキスト ボックス 343"/>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98697</xdr:rowOff>
    </xdr:from>
    <xdr:to>
      <xdr:col>73</xdr:col>
      <xdr:colOff>44450</xdr:colOff>
      <xdr:row>61</xdr:row>
      <xdr:rowOff>28847</xdr:rowOff>
    </xdr:to>
    <xdr:sp macro="" textlink="">
      <xdr:nvSpPr>
        <xdr:cNvPr id="345" name="楕円 344"/>
        <xdr:cNvSpPr/>
      </xdr:nvSpPr>
      <xdr:spPr>
        <a:xfrm>
          <a:off x="15240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46" name="テキスト ボックス 345"/>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76291</xdr:rowOff>
    </xdr:from>
    <xdr:to>
      <xdr:col>68</xdr:col>
      <xdr:colOff>203200</xdr:colOff>
      <xdr:row>61</xdr:row>
      <xdr:rowOff>6441</xdr:rowOff>
    </xdr:to>
    <xdr:sp macro="" textlink="">
      <xdr:nvSpPr>
        <xdr:cNvPr id="347" name="楕円 346"/>
        <xdr:cNvSpPr/>
      </xdr:nvSpPr>
      <xdr:spPr>
        <a:xfrm>
          <a:off x="14351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16618</xdr:rowOff>
    </xdr:from>
    <xdr:ext cx="762000" cy="259045"/>
    <xdr:sp macro="" textlink="">
      <xdr:nvSpPr>
        <xdr:cNvPr id="348" name="テキスト ボックス 347"/>
        <xdr:cNvSpPr txBox="1"/>
      </xdr:nvSpPr>
      <xdr:spPr>
        <a:xfrm>
          <a:off x="14020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24584</xdr:rowOff>
    </xdr:from>
    <xdr:to>
      <xdr:col>64</xdr:col>
      <xdr:colOff>152400</xdr:colOff>
      <xdr:row>60</xdr:row>
      <xdr:rowOff>126184</xdr:rowOff>
    </xdr:to>
    <xdr:sp macro="" textlink="">
      <xdr:nvSpPr>
        <xdr:cNvPr id="349" name="楕円 348"/>
        <xdr:cNvSpPr/>
      </xdr:nvSpPr>
      <xdr:spPr>
        <a:xfrm>
          <a:off x="13462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136361</xdr:rowOff>
    </xdr:from>
    <xdr:ext cx="762000" cy="259045"/>
    <xdr:sp macro="" textlink="">
      <xdr:nvSpPr>
        <xdr:cNvPr id="350" name="テキスト ボックス 349"/>
        <xdr:cNvSpPr txBox="1"/>
      </xdr:nvSpPr>
      <xdr:spPr>
        <a:xfrm>
          <a:off x="13131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年度における当町の実質公債費比率は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であり、若干の増加に転じたが、全国、県、類似団体いずれの平均も下回っている。現在の実質公債費比率は低く抑えられているが、将来負担比率が上昇傾向にあることから、実質公債費比率も上昇局面にあるといえるため、将来負担比率と同様、引き続き財政運営の健全化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努める必要がある</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104503</xdr:rowOff>
    </xdr:from>
    <xdr:to>
      <xdr:col>81</xdr:col>
      <xdr:colOff>44450</xdr:colOff>
      <xdr:row>38</xdr:row>
      <xdr:rowOff>118291</xdr:rowOff>
    </xdr:to>
    <xdr:cxnSp macro="">
      <xdr:nvCxnSpPr>
        <xdr:cNvPr id="385" name="直線コネクタ 384"/>
        <xdr:cNvCxnSpPr/>
      </xdr:nvCxnSpPr>
      <xdr:spPr>
        <a:xfrm>
          <a:off x="16179800" y="661960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6" name="公債費負担の状況平均値テキスト"/>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104503</xdr:rowOff>
    </xdr:from>
    <xdr:to>
      <xdr:col>77</xdr:col>
      <xdr:colOff>44450</xdr:colOff>
      <xdr:row>38</xdr:row>
      <xdr:rowOff>111397</xdr:rowOff>
    </xdr:to>
    <xdr:cxnSp macro="">
      <xdr:nvCxnSpPr>
        <xdr:cNvPr id="388" name="直線コネクタ 387"/>
        <xdr:cNvCxnSpPr/>
      </xdr:nvCxnSpPr>
      <xdr:spPr>
        <a:xfrm flipV="1">
          <a:off x="15290800" y="661960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111397</xdr:rowOff>
    </xdr:from>
    <xdr:to>
      <xdr:col>72</xdr:col>
      <xdr:colOff>203200</xdr:colOff>
      <xdr:row>38</xdr:row>
      <xdr:rowOff>145869</xdr:rowOff>
    </xdr:to>
    <xdr:cxnSp macro="">
      <xdr:nvCxnSpPr>
        <xdr:cNvPr id="391" name="直線コネクタ 390"/>
        <xdr:cNvCxnSpPr/>
      </xdr:nvCxnSpPr>
      <xdr:spPr>
        <a:xfrm flipV="1">
          <a:off x="14401800" y="662649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145869</xdr:rowOff>
    </xdr:from>
    <xdr:to>
      <xdr:col>68</xdr:col>
      <xdr:colOff>152400</xdr:colOff>
      <xdr:row>39</xdr:row>
      <xdr:rowOff>50256</xdr:rowOff>
    </xdr:to>
    <xdr:cxnSp macro="">
      <xdr:nvCxnSpPr>
        <xdr:cNvPr id="394" name="直線コネクタ 393"/>
        <xdr:cNvCxnSpPr/>
      </xdr:nvCxnSpPr>
      <xdr:spPr>
        <a:xfrm flipV="1">
          <a:off x="13512800" y="666096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67491</xdr:rowOff>
    </xdr:from>
    <xdr:to>
      <xdr:col>81</xdr:col>
      <xdr:colOff>95250</xdr:colOff>
      <xdr:row>38</xdr:row>
      <xdr:rowOff>169091</xdr:rowOff>
    </xdr:to>
    <xdr:sp macro="" textlink="">
      <xdr:nvSpPr>
        <xdr:cNvPr id="404" name="楕円 403"/>
        <xdr:cNvSpPr/>
      </xdr:nvSpPr>
      <xdr:spPr>
        <a:xfrm>
          <a:off x="169672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84019</xdr:rowOff>
    </xdr:from>
    <xdr:ext cx="762000" cy="259045"/>
    <xdr:sp macro="" textlink="">
      <xdr:nvSpPr>
        <xdr:cNvPr id="405" name="公債費負担の状況該当値テキスト"/>
        <xdr:cNvSpPr txBox="1"/>
      </xdr:nvSpPr>
      <xdr:spPr>
        <a:xfrm>
          <a:off x="17106900" y="642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53703</xdr:rowOff>
    </xdr:from>
    <xdr:to>
      <xdr:col>77</xdr:col>
      <xdr:colOff>95250</xdr:colOff>
      <xdr:row>38</xdr:row>
      <xdr:rowOff>155303</xdr:rowOff>
    </xdr:to>
    <xdr:sp macro="" textlink="">
      <xdr:nvSpPr>
        <xdr:cNvPr id="406" name="楕円 405"/>
        <xdr:cNvSpPr/>
      </xdr:nvSpPr>
      <xdr:spPr>
        <a:xfrm>
          <a:off x="161290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165480</xdr:rowOff>
    </xdr:from>
    <xdr:ext cx="736600" cy="259045"/>
    <xdr:sp macro="" textlink="">
      <xdr:nvSpPr>
        <xdr:cNvPr id="407" name="テキスト ボックス 406"/>
        <xdr:cNvSpPr txBox="1"/>
      </xdr:nvSpPr>
      <xdr:spPr>
        <a:xfrm>
          <a:off x="15798800" y="633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60597</xdr:rowOff>
    </xdr:from>
    <xdr:to>
      <xdr:col>73</xdr:col>
      <xdr:colOff>44450</xdr:colOff>
      <xdr:row>38</xdr:row>
      <xdr:rowOff>162197</xdr:rowOff>
    </xdr:to>
    <xdr:sp macro="" textlink="">
      <xdr:nvSpPr>
        <xdr:cNvPr id="408" name="楕円 407"/>
        <xdr:cNvSpPr/>
      </xdr:nvSpPr>
      <xdr:spPr>
        <a:xfrm>
          <a:off x="152400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924</xdr:rowOff>
    </xdr:from>
    <xdr:ext cx="762000" cy="259045"/>
    <xdr:sp macro="" textlink="">
      <xdr:nvSpPr>
        <xdr:cNvPr id="409" name="テキスト ボックス 408"/>
        <xdr:cNvSpPr txBox="1"/>
      </xdr:nvSpPr>
      <xdr:spPr>
        <a:xfrm>
          <a:off x="14909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95069</xdr:rowOff>
    </xdr:from>
    <xdr:to>
      <xdr:col>68</xdr:col>
      <xdr:colOff>203200</xdr:colOff>
      <xdr:row>39</xdr:row>
      <xdr:rowOff>25219</xdr:rowOff>
    </xdr:to>
    <xdr:sp macro="" textlink="">
      <xdr:nvSpPr>
        <xdr:cNvPr id="410" name="楕円 409"/>
        <xdr:cNvSpPr/>
      </xdr:nvSpPr>
      <xdr:spPr>
        <a:xfrm>
          <a:off x="14351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35396</xdr:rowOff>
    </xdr:from>
    <xdr:ext cx="762000" cy="259045"/>
    <xdr:sp macro="" textlink="">
      <xdr:nvSpPr>
        <xdr:cNvPr id="411" name="テキスト ボックス 410"/>
        <xdr:cNvSpPr txBox="1"/>
      </xdr:nvSpPr>
      <xdr:spPr>
        <a:xfrm>
          <a:off x="14020800" y="637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170906</xdr:rowOff>
    </xdr:from>
    <xdr:to>
      <xdr:col>64</xdr:col>
      <xdr:colOff>152400</xdr:colOff>
      <xdr:row>39</xdr:row>
      <xdr:rowOff>101056</xdr:rowOff>
    </xdr:to>
    <xdr:sp macro="" textlink="">
      <xdr:nvSpPr>
        <xdr:cNvPr id="412" name="楕円 411"/>
        <xdr:cNvSpPr/>
      </xdr:nvSpPr>
      <xdr:spPr>
        <a:xfrm>
          <a:off x="13462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111233</xdr:rowOff>
    </xdr:from>
    <xdr:ext cx="762000" cy="259045"/>
    <xdr:sp macro="" textlink="">
      <xdr:nvSpPr>
        <xdr:cNvPr id="413" name="テキスト ボックス 412"/>
        <xdr:cNvSpPr txBox="1"/>
      </xdr:nvSpPr>
      <xdr:spPr>
        <a:xfrm>
          <a:off x="13131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年度における当町の将来負担比率は</a:t>
          </a:r>
          <a:r>
            <a:rPr kumimoji="1" lang="en-US" altLang="ja-JP" sz="1300">
              <a:latin typeface="ＭＳ Ｐゴシック" panose="020B0600070205080204" pitchFamily="50" charset="-128"/>
              <a:ea typeface="ＭＳ Ｐゴシック" panose="020B0600070205080204" pitchFamily="50" charset="-128"/>
            </a:rPr>
            <a:t>64.9%</a:t>
          </a:r>
          <a:r>
            <a:rPr kumimoji="1" lang="ja-JP" altLang="en-US" sz="1300">
              <a:latin typeface="ＭＳ Ｐゴシック" panose="020B0600070205080204" pitchFamily="50" charset="-128"/>
              <a:ea typeface="ＭＳ Ｐゴシック" panose="020B0600070205080204" pitchFamily="50" charset="-128"/>
            </a:rPr>
            <a:t>と、前年に比べ</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ポイント減少した。平成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年度及び令和元年度に実施した大型事業に伴う起債総額の増加と基金の取崩しのため将来負担比率が上昇していたが、令和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年度に行った基金の積み増し及び起債の抑制により減少に転じた。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今後、公共施設の老朽化に伴う大規模改修の実施に伴い、将来負担比率の上昇が予測されるため、引き続き、基金の計画的な積立等により負担比率の上昇を抑制し、財政運営の健全化に努める必要がある。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144296</xdr:rowOff>
    </xdr:from>
    <xdr:to>
      <xdr:col>81</xdr:col>
      <xdr:colOff>44450</xdr:colOff>
      <xdr:row>18</xdr:row>
      <xdr:rowOff>45236</xdr:rowOff>
    </xdr:to>
    <xdr:cxnSp macro="">
      <xdr:nvCxnSpPr>
        <xdr:cNvPr id="449" name="直線コネクタ 448"/>
        <xdr:cNvCxnSpPr/>
      </xdr:nvCxnSpPr>
      <xdr:spPr>
        <a:xfrm flipV="1">
          <a:off x="16179800" y="305894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67310</xdr:rowOff>
    </xdr:from>
    <xdr:to>
      <xdr:col>77</xdr:col>
      <xdr:colOff>44450</xdr:colOff>
      <xdr:row>18</xdr:row>
      <xdr:rowOff>45236</xdr:rowOff>
    </xdr:to>
    <xdr:cxnSp macro="">
      <xdr:nvCxnSpPr>
        <xdr:cNvPr id="452" name="直線コネクタ 451"/>
        <xdr:cNvCxnSpPr/>
      </xdr:nvCxnSpPr>
      <xdr:spPr>
        <a:xfrm>
          <a:off x="15290800" y="2981960"/>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25279</xdr:rowOff>
    </xdr:from>
    <xdr:to>
      <xdr:col>72</xdr:col>
      <xdr:colOff>203200</xdr:colOff>
      <xdr:row>17</xdr:row>
      <xdr:rowOff>67310</xdr:rowOff>
    </xdr:to>
    <xdr:cxnSp macro="">
      <xdr:nvCxnSpPr>
        <xdr:cNvPr id="455" name="直線コネクタ 454"/>
        <xdr:cNvCxnSpPr/>
      </xdr:nvCxnSpPr>
      <xdr:spPr>
        <a:xfrm>
          <a:off x="14401800" y="2597029"/>
          <a:ext cx="889000" cy="38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71483</xdr:rowOff>
    </xdr:from>
    <xdr:to>
      <xdr:col>68</xdr:col>
      <xdr:colOff>152400</xdr:colOff>
      <xdr:row>15</xdr:row>
      <xdr:rowOff>25279</xdr:rowOff>
    </xdr:to>
    <xdr:cxnSp macro="">
      <xdr:nvCxnSpPr>
        <xdr:cNvPr id="458" name="直線コネクタ 457"/>
        <xdr:cNvCxnSpPr/>
      </xdr:nvCxnSpPr>
      <xdr:spPr>
        <a:xfrm>
          <a:off x="13512800" y="2471783"/>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126594</xdr:rowOff>
    </xdr:from>
    <xdr:ext cx="762000" cy="259045"/>
    <xdr:sp macro="" textlink="">
      <xdr:nvSpPr>
        <xdr:cNvPr id="462" name="テキスト ボックス 461"/>
        <xdr:cNvSpPr txBox="1"/>
      </xdr:nvSpPr>
      <xdr:spPr>
        <a:xfrm>
          <a:off x="131318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93496</xdr:rowOff>
    </xdr:from>
    <xdr:to>
      <xdr:col>81</xdr:col>
      <xdr:colOff>95250</xdr:colOff>
      <xdr:row>18</xdr:row>
      <xdr:rowOff>23646</xdr:rowOff>
    </xdr:to>
    <xdr:sp macro="" textlink="">
      <xdr:nvSpPr>
        <xdr:cNvPr id="468" name="楕円 467"/>
        <xdr:cNvSpPr/>
      </xdr:nvSpPr>
      <xdr:spPr>
        <a:xfrm>
          <a:off x="16967200" y="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65573</xdr:rowOff>
    </xdr:from>
    <xdr:ext cx="762000" cy="259045"/>
    <xdr:sp macro="" textlink="">
      <xdr:nvSpPr>
        <xdr:cNvPr id="469" name="将来負担の状況該当値テキスト"/>
        <xdr:cNvSpPr txBox="1"/>
      </xdr:nvSpPr>
      <xdr:spPr>
        <a:xfrm>
          <a:off x="17106900" y="298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165886</xdr:rowOff>
    </xdr:from>
    <xdr:to>
      <xdr:col>77</xdr:col>
      <xdr:colOff>95250</xdr:colOff>
      <xdr:row>18</xdr:row>
      <xdr:rowOff>96036</xdr:rowOff>
    </xdr:to>
    <xdr:sp macro="" textlink="">
      <xdr:nvSpPr>
        <xdr:cNvPr id="470" name="楕円 469"/>
        <xdr:cNvSpPr/>
      </xdr:nvSpPr>
      <xdr:spPr>
        <a:xfrm>
          <a:off x="16129000" y="308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80813</xdr:rowOff>
    </xdr:from>
    <xdr:ext cx="736600" cy="259045"/>
    <xdr:sp macro="" textlink="">
      <xdr:nvSpPr>
        <xdr:cNvPr id="471" name="テキスト ボックス 470"/>
        <xdr:cNvSpPr txBox="1"/>
      </xdr:nvSpPr>
      <xdr:spPr>
        <a:xfrm>
          <a:off x="15798800" y="316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16510</xdr:rowOff>
    </xdr:from>
    <xdr:to>
      <xdr:col>73</xdr:col>
      <xdr:colOff>44450</xdr:colOff>
      <xdr:row>17</xdr:row>
      <xdr:rowOff>118110</xdr:rowOff>
    </xdr:to>
    <xdr:sp macro="" textlink="">
      <xdr:nvSpPr>
        <xdr:cNvPr id="472" name="楕円 471"/>
        <xdr:cNvSpPr/>
      </xdr:nvSpPr>
      <xdr:spPr>
        <a:xfrm>
          <a:off x="15240000" y="29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102887</xdr:rowOff>
    </xdr:from>
    <xdr:ext cx="762000" cy="259045"/>
    <xdr:sp macro="" textlink="">
      <xdr:nvSpPr>
        <xdr:cNvPr id="473" name="テキスト ボックス 472"/>
        <xdr:cNvSpPr txBox="1"/>
      </xdr:nvSpPr>
      <xdr:spPr>
        <a:xfrm>
          <a:off x="14909800" y="301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145929</xdr:rowOff>
    </xdr:from>
    <xdr:to>
      <xdr:col>68</xdr:col>
      <xdr:colOff>203200</xdr:colOff>
      <xdr:row>15</xdr:row>
      <xdr:rowOff>76079</xdr:rowOff>
    </xdr:to>
    <xdr:sp macro="" textlink="">
      <xdr:nvSpPr>
        <xdr:cNvPr id="474" name="楕円 473"/>
        <xdr:cNvSpPr/>
      </xdr:nvSpPr>
      <xdr:spPr>
        <a:xfrm>
          <a:off x="14351000" y="25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60856</xdr:rowOff>
    </xdr:from>
    <xdr:ext cx="762000" cy="259045"/>
    <xdr:sp macro="" textlink="">
      <xdr:nvSpPr>
        <xdr:cNvPr id="475" name="テキスト ボックス 474"/>
        <xdr:cNvSpPr txBox="1"/>
      </xdr:nvSpPr>
      <xdr:spPr>
        <a:xfrm>
          <a:off x="14020800" y="263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20683</xdr:rowOff>
    </xdr:from>
    <xdr:to>
      <xdr:col>64</xdr:col>
      <xdr:colOff>152400</xdr:colOff>
      <xdr:row>14</xdr:row>
      <xdr:rowOff>122283</xdr:rowOff>
    </xdr:to>
    <xdr:sp macro="" textlink="">
      <xdr:nvSpPr>
        <xdr:cNvPr id="476" name="楕円 475"/>
        <xdr:cNvSpPr/>
      </xdr:nvSpPr>
      <xdr:spPr>
        <a:xfrm>
          <a:off x="13462000" y="24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132460</xdr:rowOff>
    </xdr:from>
    <xdr:ext cx="762000" cy="259045"/>
    <xdr:sp macro="" textlink="">
      <xdr:nvSpPr>
        <xdr:cNvPr id="477" name="テキスト ボックス 476"/>
        <xdr:cNvSpPr txBox="1"/>
      </xdr:nvSpPr>
      <xdr:spPr>
        <a:xfrm>
          <a:off x="13131800" y="218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26,903
26,007
57.09
12,879,782
12,294,120
539,361
6,325,056
8,023,058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年度から会計年度任用職員にかかる報酬を人件費に計上するようになったため（令和元年度までは賃金として物件費に計上）、人件費の割合が</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行財政改革及び事務改善により、職員数（会計年度任用職員を含む）及び時間外勤務の削減を行い、人件費の抑制に努めていく。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36</xdr:row>
      <xdr:rowOff>165100</xdr:rowOff>
    </xdr:to>
    <xdr:cxnSp macro="">
      <xdr:nvCxnSpPr>
        <xdr:cNvPr id="66" name="直線コネクタ 65"/>
        <xdr:cNvCxnSpPr/>
      </xdr:nvCxnSpPr>
      <xdr:spPr>
        <a:xfrm>
          <a:off x="3987800" y="60782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77470</xdr:rowOff>
    </xdr:to>
    <xdr:cxnSp macro="">
      <xdr:nvCxnSpPr>
        <xdr:cNvPr id="69" name="直線コネクタ 68"/>
        <xdr:cNvCxnSpPr/>
      </xdr:nvCxnSpPr>
      <xdr:spPr>
        <a:xfrm>
          <a:off x="3098800" y="602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24130</xdr:rowOff>
    </xdr:to>
    <xdr:cxnSp macro="">
      <xdr:nvCxnSpPr>
        <xdr:cNvPr id="72" name="直線コネクタ 71"/>
        <xdr:cNvCxnSpPr/>
      </xdr:nvCxnSpPr>
      <xdr:spPr>
        <a:xfrm>
          <a:off x="2209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74" name="テキスト ボックス 73"/>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35</xdr:row>
      <xdr:rowOff>16510</xdr:rowOff>
    </xdr:to>
    <xdr:cxnSp macro="">
      <xdr:nvCxnSpPr>
        <xdr:cNvPr id="75" name="直線コネクタ 74"/>
        <xdr:cNvCxnSpPr/>
      </xdr:nvCxnSpPr>
      <xdr:spPr>
        <a:xfrm>
          <a:off x="1320800" y="5948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年度から会計年度任用職員にかかる報酬を人件費に計上するようになった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（令和元年度までは賃金として物件費に計上）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の割合が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団体、岐阜県平均も同様に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減少しているが、施設の老朽化等による修繕料が増加傾向にあるため、施設の統廃合及び事業の見直し等を図っていく必要がある。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16</xdr:row>
      <xdr:rowOff>78014</xdr:rowOff>
    </xdr:to>
    <xdr:cxnSp macro="">
      <xdr:nvCxnSpPr>
        <xdr:cNvPr id="129" name="直線コネクタ 128"/>
        <xdr:cNvCxnSpPr/>
      </xdr:nvCxnSpPr>
      <xdr:spPr>
        <a:xfrm flipV="1">
          <a:off x="15671800" y="2636157"/>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16</xdr:row>
      <xdr:rowOff>78014</xdr:rowOff>
    </xdr:to>
    <xdr:cxnSp macro="">
      <xdr:nvCxnSpPr>
        <xdr:cNvPr id="132" name="直線コネクタ 131"/>
        <xdr:cNvCxnSpPr/>
      </xdr:nvCxnSpPr>
      <xdr:spPr>
        <a:xfrm>
          <a:off x="14782800" y="2766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23586</xdr:rowOff>
    </xdr:to>
    <xdr:cxnSp macro="">
      <xdr:nvCxnSpPr>
        <xdr:cNvPr id="135" name="直線コネクタ 134"/>
        <xdr:cNvCxnSpPr/>
      </xdr:nvCxnSpPr>
      <xdr:spPr>
        <a:xfrm>
          <a:off x="13893800" y="276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17</xdr:row>
      <xdr:rowOff>37193</xdr:rowOff>
    </xdr:to>
    <xdr:cxnSp macro="">
      <xdr:nvCxnSpPr>
        <xdr:cNvPr id="138" name="直線コネクタ 137"/>
        <xdr:cNvCxnSpPr/>
      </xdr:nvCxnSpPr>
      <xdr:spPr>
        <a:xfrm flipV="1">
          <a:off x="13004800" y="27667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8" name="楕円 147"/>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9"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1" name="テキスト ボックス 150"/>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2" name="楕円 151"/>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3" name="テキスト ボックス 152"/>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5" name="テキスト ボックス 154"/>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保育所の物件費の減に伴う措置費の減少、受診控えによる医療費助成の減少、児童手当支給対象児童の減少等により、扶助費は</a:t>
          </a:r>
          <a:r>
            <a:rPr kumimoji="1" lang="en-US" altLang="ja-JP" sz="1200">
              <a:latin typeface="ＭＳ Ｐゴシック" panose="020B0600070205080204" pitchFamily="50" charset="-128"/>
              <a:ea typeface="ＭＳ Ｐゴシック" panose="020B0600070205080204" pitchFamily="50" charset="-128"/>
            </a:rPr>
            <a:t>106,890</a:t>
          </a:r>
          <a:r>
            <a:rPr kumimoji="1" lang="ja-JP" altLang="en-US" sz="1200">
              <a:latin typeface="ＭＳ Ｐゴシック" panose="020B0600070205080204" pitchFamily="50" charset="-128"/>
              <a:ea typeface="ＭＳ Ｐゴシック" panose="020B0600070205080204" pitchFamily="50" charset="-128"/>
            </a:rPr>
            <a:t>千円減少した。これにより令和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年度の経常収支比率に占める扶助費の割合は</a:t>
          </a:r>
          <a:r>
            <a:rPr kumimoji="1" lang="en-US" altLang="ja-JP" sz="1200">
              <a:latin typeface="ＭＳ Ｐゴシック" panose="020B0600070205080204" pitchFamily="50" charset="-128"/>
              <a:ea typeface="ＭＳ Ｐゴシック" panose="020B0600070205080204" pitchFamily="50" charset="-128"/>
            </a:rPr>
            <a:t>7.3%</a:t>
          </a:r>
          <a:r>
            <a:rPr kumimoji="1" lang="ja-JP" altLang="en-US" sz="1200">
              <a:latin typeface="ＭＳ Ｐゴシック" panose="020B0600070205080204" pitchFamily="50" charset="-128"/>
              <a:ea typeface="ＭＳ Ｐゴシック" panose="020B0600070205080204" pitchFamily="50" charset="-128"/>
            </a:rPr>
            <a:t>と前年度から</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ポイント減少し、県平均より</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ポイント低い値となった。しかし、障害福祉サービス及び障害児通所給付に係る経費は近年著しく増加しているため、各種計画等に基づき、適正な支給量の管理を引き続き行っていく。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60</xdr:row>
      <xdr:rowOff>31750</xdr:rowOff>
    </xdr:to>
    <xdr:cxnSp macro="">
      <xdr:nvCxnSpPr>
        <xdr:cNvPr id="190" name="直線コネクタ 189"/>
        <xdr:cNvCxnSpPr/>
      </xdr:nvCxnSpPr>
      <xdr:spPr>
        <a:xfrm flipV="1">
          <a:off x="3987800" y="9709150"/>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31750</xdr:rowOff>
    </xdr:to>
    <xdr:cxnSp macro="">
      <xdr:nvCxnSpPr>
        <xdr:cNvPr id="193" name="直線コネクタ 192"/>
        <xdr:cNvCxnSpPr/>
      </xdr:nvCxnSpPr>
      <xdr:spPr>
        <a:xfrm>
          <a:off x="3098800" y="10242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59</xdr:row>
      <xdr:rowOff>127000</xdr:rowOff>
    </xdr:to>
    <xdr:cxnSp macro="">
      <xdr:nvCxnSpPr>
        <xdr:cNvPr id="196" name="直線コネクタ 195"/>
        <xdr:cNvCxnSpPr/>
      </xdr:nvCxnSpPr>
      <xdr:spPr>
        <a:xfrm>
          <a:off x="2209800" y="10242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59</xdr:row>
      <xdr:rowOff>127000</xdr:rowOff>
    </xdr:to>
    <xdr:cxnSp macro="">
      <xdr:nvCxnSpPr>
        <xdr:cNvPr id="199" name="直線コネクタ 198"/>
        <xdr:cNvCxnSpPr/>
      </xdr:nvCxnSpPr>
      <xdr:spPr>
        <a:xfrm>
          <a:off x="1320800" y="1020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9" name="楕円 208"/>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10" name="扶助費該当値テキスト"/>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11" name="楕円 210"/>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12" name="テキスト ボックス 211"/>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13" name="楕円 212"/>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14" name="テキスト ボックス 213"/>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5" name="楕円 214"/>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6" name="テキスト ボックス 215"/>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38100</xdr:rowOff>
    </xdr:from>
    <xdr:to>
      <xdr:col>6</xdr:col>
      <xdr:colOff>171450</xdr:colOff>
      <xdr:row>59</xdr:row>
      <xdr:rowOff>139700</xdr:rowOff>
    </xdr:to>
    <xdr:sp macro="" textlink="">
      <xdr:nvSpPr>
        <xdr:cNvPr id="217" name="楕円 216"/>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124477</xdr:rowOff>
    </xdr:from>
    <xdr:ext cx="762000" cy="259045"/>
    <xdr:sp macro="" textlink="">
      <xdr:nvSpPr>
        <xdr:cNvPr id="218" name="テキスト ボックス 217"/>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年度におけるその他の経常収支比率</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は、令和元年度より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ポント増加し、県平均よりも高い値となった。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この項目は、公共下水道事業をはじめとした特別会計への繰出金が占める割合が高いため、事業運営にあたっては、経費削減と独立採算の原則を意識すると共に、事業計画の検証を行う必要がある。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xdr:rowOff>
    </xdr:from>
    <xdr:to>
      <xdr:col>82</xdr:col>
      <xdr:colOff>107950</xdr:colOff>
      <xdr:row>59</xdr:row>
      <xdr:rowOff>100330</xdr:rowOff>
    </xdr:to>
    <xdr:cxnSp macro="">
      <xdr:nvCxnSpPr>
        <xdr:cNvPr id="251" name="直線コネクタ 250"/>
        <xdr:cNvCxnSpPr/>
      </xdr:nvCxnSpPr>
      <xdr:spPr>
        <a:xfrm>
          <a:off x="15671800" y="101244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2"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xdr:rowOff>
    </xdr:from>
    <xdr:to>
      <xdr:col>78</xdr:col>
      <xdr:colOff>69850</xdr:colOff>
      <xdr:row>59</xdr:row>
      <xdr:rowOff>31750</xdr:rowOff>
    </xdr:to>
    <xdr:cxnSp macro="">
      <xdr:nvCxnSpPr>
        <xdr:cNvPr id="254" name="直線コネクタ 253"/>
        <xdr:cNvCxnSpPr/>
      </xdr:nvCxnSpPr>
      <xdr:spPr>
        <a:xfrm flipV="1">
          <a:off x="14782800" y="1012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31750</xdr:rowOff>
    </xdr:to>
    <xdr:cxnSp macro="">
      <xdr:nvCxnSpPr>
        <xdr:cNvPr id="257" name="直線コネクタ 256"/>
        <xdr:cNvCxnSpPr/>
      </xdr:nvCxnSpPr>
      <xdr:spPr>
        <a:xfrm>
          <a:off x="13893800" y="1009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58</xdr:row>
      <xdr:rowOff>165100</xdr:rowOff>
    </xdr:to>
    <xdr:cxnSp macro="">
      <xdr:nvCxnSpPr>
        <xdr:cNvPr id="260" name="直線コネクタ 259"/>
        <xdr:cNvCxnSpPr/>
      </xdr:nvCxnSpPr>
      <xdr:spPr>
        <a:xfrm flipV="1">
          <a:off x="13004800" y="1009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49530</xdr:rowOff>
    </xdr:from>
    <xdr:to>
      <xdr:col>82</xdr:col>
      <xdr:colOff>158750</xdr:colOff>
      <xdr:row>59</xdr:row>
      <xdr:rowOff>151130</xdr:rowOff>
    </xdr:to>
    <xdr:sp macro="" textlink="">
      <xdr:nvSpPr>
        <xdr:cNvPr id="270" name="楕円 269"/>
        <xdr:cNvSpPr/>
      </xdr:nvSpPr>
      <xdr:spPr>
        <a:xfrm>
          <a:off x="16459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21607</xdr:rowOff>
    </xdr:from>
    <xdr:ext cx="762000" cy="259045"/>
    <xdr:sp macro="" textlink="">
      <xdr:nvSpPr>
        <xdr:cNvPr id="271" name="その他該当値テキスト"/>
        <xdr:cNvSpPr txBox="1"/>
      </xdr:nvSpPr>
      <xdr:spPr>
        <a:xfrm>
          <a:off x="165989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129540</xdr:rowOff>
    </xdr:from>
    <xdr:to>
      <xdr:col>78</xdr:col>
      <xdr:colOff>120650</xdr:colOff>
      <xdr:row>59</xdr:row>
      <xdr:rowOff>59690</xdr:rowOff>
    </xdr:to>
    <xdr:sp macro="" textlink="">
      <xdr:nvSpPr>
        <xdr:cNvPr id="272" name="楕円 271"/>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44467</xdr:rowOff>
    </xdr:from>
    <xdr:ext cx="736600" cy="259045"/>
    <xdr:sp macro="" textlink="">
      <xdr:nvSpPr>
        <xdr:cNvPr id="273" name="テキスト ボックス 272"/>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6" name="楕円 275"/>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7" name="テキスト ボックス 276"/>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8" name="楕円 277"/>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9" name="テキスト ボックス 278"/>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令和</a:t>
          </a:r>
          <a:r>
            <a:rPr kumimoji="1" lang="en-US" altLang="ja-JP" sz="1300" b="0">
              <a:latin typeface="ＭＳ Ｐゴシック" panose="020B0600070205080204" pitchFamily="50" charset="-128"/>
              <a:ea typeface="ＭＳ Ｐゴシック" panose="020B0600070205080204" pitchFamily="50" charset="-128"/>
            </a:rPr>
            <a:t>2</a:t>
          </a:r>
          <a:r>
            <a:rPr kumimoji="1" lang="ja-JP" altLang="en-US" sz="1300" b="0">
              <a:latin typeface="ＭＳ Ｐゴシック" panose="020B0600070205080204" pitchFamily="50" charset="-128"/>
              <a:ea typeface="ＭＳ Ｐゴシック" panose="020B0600070205080204" pitchFamily="50" charset="-128"/>
            </a:rPr>
            <a:t>年度の経常収支比率に占める補助費等は</a:t>
          </a:r>
          <a:r>
            <a:rPr kumimoji="1" lang="en-US" altLang="ja-JP" sz="1300" b="0">
              <a:latin typeface="ＭＳ Ｐゴシック" panose="020B0600070205080204" pitchFamily="50" charset="-128"/>
              <a:ea typeface="ＭＳ Ｐゴシック" panose="020B0600070205080204" pitchFamily="50" charset="-128"/>
            </a:rPr>
            <a:t>10.1%</a:t>
          </a:r>
          <a:r>
            <a:rPr kumimoji="1" lang="ja-JP" altLang="en-US" sz="1300" b="0">
              <a:latin typeface="ＭＳ Ｐゴシック" panose="020B0600070205080204" pitchFamily="50" charset="-128"/>
              <a:ea typeface="ＭＳ Ｐゴシック" panose="020B0600070205080204" pitchFamily="50" charset="-128"/>
            </a:rPr>
            <a:t>と、昨年から</a:t>
          </a:r>
          <a:r>
            <a:rPr kumimoji="1" lang="en-US" altLang="ja-JP" sz="1300" b="0">
              <a:latin typeface="ＭＳ Ｐゴシック" panose="020B0600070205080204" pitchFamily="50" charset="-128"/>
              <a:ea typeface="ＭＳ Ｐゴシック" panose="020B0600070205080204" pitchFamily="50" charset="-128"/>
            </a:rPr>
            <a:t>0.2</a:t>
          </a:r>
          <a:r>
            <a:rPr kumimoji="1" lang="ja-JP" altLang="en-US" sz="1300" b="0">
              <a:latin typeface="ＭＳ Ｐゴシック" panose="020B0600070205080204" pitchFamily="50" charset="-128"/>
              <a:ea typeface="ＭＳ Ｐゴシック" panose="020B0600070205080204" pitchFamily="50" charset="-128"/>
            </a:rPr>
            <a:t>ポイント減少し、県・類似団体平均よりも低い値となった。</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衛生関係、消防関係の一部事務組合の負担金などが占める割合が高く、各組合に対して引き続き経費削減を要望していく。</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負担金・補助金については、その算出根拠と事業効果を明確にしていくとともに、サンセット方式・ゼロサム方式の導入により、見直しを図っていく予定である。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26416</xdr:rowOff>
    </xdr:to>
    <xdr:cxnSp macro="">
      <xdr:nvCxnSpPr>
        <xdr:cNvPr id="309" name="直線コネクタ 308"/>
        <xdr:cNvCxnSpPr/>
      </xdr:nvCxnSpPr>
      <xdr:spPr>
        <a:xfrm flipV="1">
          <a:off x="15671800" y="6189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26416</xdr:rowOff>
    </xdr:to>
    <xdr:cxnSp macro="">
      <xdr:nvCxnSpPr>
        <xdr:cNvPr id="312" name="直線コネクタ 311"/>
        <xdr:cNvCxnSpPr/>
      </xdr:nvCxnSpPr>
      <xdr:spPr>
        <a:xfrm>
          <a:off x="14782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30988</xdr:rowOff>
    </xdr:to>
    <xdr:cxnSp macro="">
      <xdr:nvCxnSpPr>
        <xdr:cNvPr id="315" name="直線コネクタ 314"/>
        <xdr:cNvCxnSpPr/>
      </xdr:nvCxnSpPr>
      <xdr:spPr>
        <a:xfrm flipV="1">
          <a:off x="13893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7" name="テキスト ボックス 316"/>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30988</xdr:rowOff>
    </xdr:to>
    <xdr:cxnSp macro="">
      <xdr:nvCxnSpPr>
        <xdr:cNvPr id="318" name="直線コネクタ 317"/>
        <xdr:cNvCxnSpPr/>
      </xdr:nvCxnSpPr>
      <xdr:spPr>
        <a:xfrm>
          <a:off x="13004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8" name="楕円 327"/>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9"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30" name="楕円 329"/>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31" name="テキスト ボックス 330"/>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2" name="楕円 331"/>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3" name="テキスト ボックス 332"/>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4" name="楕円 333"/>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5" name="テキスト ボックス 334"/>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6" name="楕円 335"/>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7" name="テキスト ボックス 336"/>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年度の経常収支比率に占める公債費の割合は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であり、前年から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ポイント減少しているが、歳出額は前年度より</a:t>
          </a:r>
          <a:r>
            <a:rPr kumimoji="1" lang="en-US" altLang="ja-JP" sz="1300">
              <a:latin typeface="ＭＳ Ｐゴシック" panose="020B0600070205080204" pitchFamily="50" charset="-128"/>
              <a:ea typeface="ＭＳ Ｐゴシック" panose="020B0600070205080204" pitchFamily="50" charset="-128"/>
            </a:rPr>
            <a:t>9,353</a:t>
          </a:r>
          <a:r>
            <a:rPr kumimoji="1" lang="ja-JP" altLang="en-US" sz="1300">
              <a:latin typeface="ＭＳ Ｐゴシック" panose="020B0600070205080204" pitchFamily="50" charset="-128"/>
              <a:ea typeface="ＭＳ Ｐゴシック" panose="020B0600070205080204" pitchFamily="50" charset="-128"/>
            </a:rPr>
            <a:t>千円増加している。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施設の老朽化による大規模改修等により、今後も増加が続くことが見込まれるため、計画的な起債による公債費のコントロールを行い、義務的経費を抑制する必要がある。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7801</xdr:rowOff>
    </xdr:to>
    <xdr:cxnSp macro="">
      <xdr:nvCxnSpPr>
        <xdr:cNvPr id="371" name="直線コネクタ 370"/>
        <xdr:cNvCxnSpPr/>
      </xdr:nvCxnSpPr>
      <xdr:spPr>
        <a:xfrm flipV="1">
          <a:off x="3987800" y="128600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7801</xdr:rowOff>
    </xdr:from>
    <xdr:to>
      <xdr:col>19</xdr:col>
      <xdr:colOff>187325</xdr:colOff>
      <xdr:row>75</xdr:row>
      <xdr:rowOff>20865</xdr:rowOff>
    </xdr:to>
    <xdr:cxnSp macro="">
      <xdr:nvCxnSpPr>
        <xdr:cNvPr id="374" name="直線コネクタ 373"/>
        <xdr:cNvCxnSpPr/>
      </xdr:nvCxnSpPr>
      <xdr:spPr>
        <a:xfrm flipV="1">
          <a:off x="3098800" y="128665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20865</xdr:rowOff>
    </xdr:from>
    <xdr:to>
      <xdr:col>15</xdr:col>
      <xdr:colOff>98425</xdr:colOff>
      <xdr:row>75</xdr:row>
      <xdr:rowOff>27396</xdr:rowOff>
    </xdr:to>
    <xdr:cxnSp macro="">
      <xdr:nvCxnSpPr>
        <xdr:cNvPr id="377" name="直線コネクタ 376"/>
        <xdr:cNvCxnSpPr/>
      </xdr:nvCxnSpPr>
      <xdr:spPr>
        <a:xfrm flipV="1">
          <a:off x="2209800" y="128796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27396</xdr:rowOff>
    </xdr:from>
    <xdr:to>
      <xdr:col>11</xdr:col>
      <xdr:colOff>9525</xdr:colOff>
      <xdr:row>75</xdr:row>
      <xdr:rowOff>60053</xdr:rowOff>
    </xdr:to>
    <xdr:cxnSp macro="">
      <xdr:nvCxnSpPr>
        <xdr:cNvPr id="380" name="直線コネクタ 379"/>
        <xdr:cNvCxnSpPr/>
      </xdr:nvCxnSpPr>
      <xdr:spPr>
        <a:xfrm flipV="1">
          <a:off x="1320800" y="128861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90" name="楕円 389"/>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91"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128451</xdr:rowOff>
    </xdr:from>
    <xdr:to>
      <xdr:col>20</xdr:col>
      <xdr:colOff>38100</xdr:colOff>
      <xdr:row>75</xdr:row>
      <xdr:rowOff>58601</xdr:rowOff>
    </xdr:to>
    <xdr:sp macro="" textlink="">
      <xdr:nvSpPr>
        <xdr:cNvPr id="392" name="楕円 391"/>
        <xdr:cNvSpPr/>
      </xdr:nvSpPr>
      <xdr:spPr>
        <a:xfrm>
          <a:off x="3937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68778</xdr:rowOff>
    </xdr:from>
    <xdr:ext cx="736600" cy="259045"/>
    <xdr:sp macro="" textlink="">
      <xdr:nvSpPr>
        <xdr:cNvPr id="393" name="テキスト ボックス 392"/>
        <xdr:cNvSpPr txBox="1"/>
      </xdr:nvSpPr>
      <xdr:spPr>
        <a:xfrm>
          <a:off x="3606800" y="1258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141515</xdr:rowOff>
    </xdr:from>
    <xdr:to>
      <xdr:col>15</xdr:col>
      <xdr:colOff>149225</xdr:colOff>
      <xdr:row>75</xdr:row>
      <xdr:rowOff>71665</xdr:rowOff>
    </xdr:to>
    <xdr:sp macro="" textlink="">
      <xdr:nvSpPr>
        <xdr:cNvPr id="394" name="楕円 393"/>
        <xdr:cNvSpPr/>
      </xdr:nvSpPr>
      <xdr:spPr>
        <a:xfrm>
          <a:off x="3048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81842</xdr:rowOff>
    </xdr:from>
    <xdr:ext cx="762000" cy="259045"/>
    <xdr:sp macro="" textlink="">
      <xdr:nvSpPr>
        <xdr:cNvPr id="395" name="テキスト ボックス 394"/>
        <xdr:cNvSpPr txBox="1"/>
      </xdr:nvSpPr>
      <xdr:spPr>
        <a:xfrm>
          <a:off x="2717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148046</xdr:rowOff>
    </xdr:from>
    <xdr:to>
      <xdr:col>11</xdr:col>
      <xdr:colOff>60325</xdr:colOff>
      <xdr:row>75</xdr:row>
      <xdr:rowOff>78196</xdr:rowOff>
    </xdr:to>
    <xdr:sp macro="" textlink="">
      <xdr:nvSpPr>
        <xdr:cNvPr id="396" name="楕円 395"/>
        <xdr:cNvSpPr/>
      </xdr:nvSpPr>
      <xdr:spPr>
        <a:xfrm>
          <a:off x="2159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88373</xdr:rowOff>
    </xdr:from>
    <xdr:ext cx="762000" cy="259045"/>
    <xdr:sp macro="" textlink="">
      <xdr:nvSpPr>
        <xdr:cNvPr id="397" name="テキスト ボックス 396"/>
        <xdr:cNvSpPr txBox="1"/>
      </xdr:nvSpPr>
      <xdr:spPr>
        <a:xfrm>
          <a:off x="1828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9253</xdr:rowOff>
    </xdr:from>
    <xdr:to>
      <xdr:col>6</xdr:col>
      <xdr:colOff>171450</xdr:colOff>
      <xdr:row>75</xdr:row>
      <xdr:rowOff>110853</xdr:rowOff>
    </xdr:to>
    <xdr:sp macro="" textlink="">
      <xdr:nvSpPr>
        <xdr:cNvPr id="398" name="楕円 397"/>
        <xdr:cNvSpPr/>
      </xdr:nvSpPr>
      <xdr:spPr>
        <a:xfrm>
          <a:off x="1270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121030</xdr:rowOff>
    </xdr:from>
    <xdr:ext cx="762000" cy="259045"/>
    <xdr:sp macro="" textlink="">
      <xdr:nvSpPr>
        <xdr:cNvPr id="399" name="テキスト ボックス 398"/>
        <xdr:cNvSpPr txBox="1"/>
      </xdr:nvSpPr>
      <xdr:spPr>
        <a:xfrm>
          <a:off x="939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年度における公債費以外の経常収支比率は令和元年度から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全国平均より低い値であった。この項目は、毎年、類似団体平均と近い数値で推移しているが、扶助費、繰出金、補助費等など、経常経費の増加に大きな影響を与える経費については、注視していく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74422</xdr:rowOff>
    </xdr:to>
    <xdr:cxnSp macro="">
      <xdr:nvCxnSpPr>
        <xdr:cNvPr id="430" name="直線コネクタ 429"/>
        <xdr:cNvCxnSpPr/>
      </xdr:nvCxnSpPr>
      <xdr:spPr>
        <a:xfrm flipV="1">
          <a:off x="15671800" y="132532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74422</xdr:rowOff>
    </xdr:to>
    <xdr:cxnSp macro="">
      <xdr:nvCxnSpPr>
        <xdr:cNvPr id="433" name="直線コネクタ 432"/>
        <xdr:cNvCxnSpPr/>
      </xdr:nvCxnSpPr>
      <xdr:spPr>
        <a:xfrm>
          <a:off x="14782800" y="132120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5" name="テキスト ボックス 434"/>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10413</xdr:rowOff>
    </xdr:to>
    <xdr:cxnSp macro="">
      <xdr:nvCxnSpPr>
        <xdr:cNvPr id="436" name="直線コネクタ 435"/>
        <xdr:cNvCxnSpPr/>
      </xdr:nvCxnSpPr>
      <xdr:spPr>
        <a:xfrm>
          <a:off x="13893800" y="131846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10413</xdr:rowOff>
    </xdr:to>
    <xdr:cxnSp macro="">
      <xdr:nvCxnSpPr>
        <xdr:cNvPr id="439" name="直線コネクタ 438"/>
        <xdr:cNvCxnSpPr/>
      </xdr:nvCxnSpPr>
      <xdr:spPr>
        <a:xfrm flipV="1">
          <a:off x="13004800" y="131846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1" name="テキスト ボックス 440"/>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9" name="楕円 448"/>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17290</xdr:rowOff>
    </xdr:from>
    <xdr:ext cx="762000" cy="259045"/>
    <xdr:sp macro="" textlink="">
      <xdr:nvSpPr>
        <xdr:cNvPr id="450" name="公債費以外該当値テキスト"/>
        <xdr:cNvSpPr txBox="1"/>
      </xdr:nvSpPr>
      <xdr:spPr>
        <a:xfrm>
          <a:off x="16598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51" name="楕円 450"/>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135399</xdr:rowOff>
    </xdr:from>
    <xdr:ext cx="736600" cy="259045"/>
    <xdr:sp macro="" textlink="">
      <xdr:nvSpPr>
        <xdr:cNvPr id="452" name="テキスト ボックス 451"/>
        <xdr:cNvSpPr txBox="1"/>
      </xdr:nvSpPr>
      <xdr:spPr>
        <a:xfrm>
          <a:off x="15290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53" name="楕円 452"/>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54" name="テキスト ボックス 453"/>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5" name="楕円 454"/>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56" name="テキスト ボックス 455"/>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7" name="楕円 456"/>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58" name="テキスト ボックス 457"/>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145887</xdr:rowOff>
    </xdr:from>
    <xdr:to>
      <xdr:col>29</xdr:col>
      <xdr:colOff>127000</xdr:colOff>
      <xdr:row>17</xdr:row>
      <xdr:rowOff>136579</xdr:rowOff>
    </xdr:to>
    <xdr:cxnSp macro="">
      <xdr:nvCxnSpPr>
        <xdr:cNvPr id="52" name="直線コネクタ 51"/>
        <xdr:cNvCxnSpPr/>
      </xdr:nvCxnSpPr>
      <xdr:spPr bwMode="auto">
        <a:xfrm flipV="1">
          <a:off x="5003800" y="2936712"/>
          <a:ext cx="647700" cy="162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130663</xdr:rowOff>
    </xdr:from>
    <xdr:ext cx="762000" cy="259045"/>
    <xdr:sp macro="" textlink="">
      <xdr:nvSpPr>
        <xdr:cNvPr id="53" name="人口1人当たり決算額の推移平均値テキスト130"/>
        <xdr:cNvSpPr txBox="1"/>
      </xdr:nvSpPr>
      <xdr:spPr>
        <a:xfrm>
          <a:off x="5740400" y="292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136579</xdr:rowOff>
    </xdr:from>
    <xdr:to>
      <xdr:col>26</xdr:col>
      <xdr:colOff>50800</xdr:colOff>
      <xdr:row>18</xdr:row>
      <xdr:rowOff>8221</xdr:rowOff>
    </xdr:to>
    <xdr:cxnSp macro="">
      <xdr:nvCxnSpPr>
        <xdr:cNvPr id="55" name="直線コネクタ 54"/>
        <xdr:cNvCxnSpPr/>
      </xdr:nvCxnSpPr>
      <xdr:spPr bwMode="auto">
        <a:xfrm flipV="1">
          <a:off x="4305300" y="3098854"/>
          <a:ext cx="698500" cy="43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8221</xdr:rowOff>
    </xdr:from>
    <xdr:to>
      <xdr:col>22</xdr:col>
      <xdr:colOff>114300</xdr:colOff>
      <xdr:row>18</xdr:row>
      <xdr:rowOff>36502</xdr:rowOff>
    </xdr:to>
    <xdr:cxnSp macro="">
      <xdr:nvCxnSpPr>
        <xdr:cNvPr id="58" name="直線コネクタ 57"/>
        <xdr:cNvCxnSpPr/>
      </xdr:nvCxnSpPr>
      <xdr:spPr bwMode="auto">
        <a:xfrm flipV="1">
          <a:off x="3606800" y="3141946"/>
          <a:ext cx="698500" cy="2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10262</xdr:rowOff>
    </xdr:from>
    <xdr:to>
      <xdr:col>18</xdr:col>
      <xdr:colOff>177800</xdr:colOff>
      <xdr:row>18</xdr:row>
      <xdr:rowOff>36502</xdr:rowOff>
    </xdr:to>
    <xdr:cxnSp macro="">
      <xdr:nvCxnSpPr>
        <xdr:cNvPr id="61" name="直線コネクタ 60"/>
        <xdr:cNvCxnSpPr/>
      </xdr:nvCxnSpPr>
      <xdr:spPr bwMode="auto">
        <a:xfrm>
          <a:off x="2908300" y="3143987"/>
          <a:ext cx="698500" cy="26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95087</xdr:rowOff>
    </xdr:from>
    <xdr:to>
      <xdr:col>29</xdr:col>
      <xdr:colOff>177800</xdr:colOff>
      <xdr:row>17</xdr:row>
      <xdr:rowOff>25237</xdr:rowOff>
    </xdr:to>
    <xdr:sp macro="" textlink="">
      <xdr:nvSpPr>
        <xdr:cNvPr id="71" name="楕円 70"/>
        <xdr:cNvSpPr/>
      </xdr:nvSpPr>
      <xdr:spPr bwMode="auto">
        <a:xfrm>
          <a:off x="5600700" y="2885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111614</xdr:rowOff>
    </xdr:from>
    <xdr:ext cx="762000" cy="259045"/>
    <xdr:sp macro="" textlink="">
      <xdr:nvSpPr>
        <xdr:cNvPr id="72" name="人口1人当たり決算額の推移該当値テキスト130"/>
        <xdr:cNvSpPr txBox="1"/>
      </xdr:nvSpPr>
      <xdr:spPr>
        <a:xfrm>
          <a:off x="5740400" y="273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85779</xdr:rowOff>
    </xdr:from>
    <xdr:to>
      <xdr:col>26</xdr:col>
      <xdr:colOff>101600</xdr:colOff>
      <xdr:row>18</xdr:row>
      <xdr:rowOff>15929</xdr:rowOff>
    </xdr:to>
    <xdr:sp macro="" textlink="">
      <xdr:nvSpPr>
        <xdr:cNvPr id="73" name="楕円 72"/>
        <xdr:cNvSpPr/>
      </xdr:nvSpPr>
      <xdr:spPr bwMode="auto">
        <a:xfrm>
          <a:off x="4953000" y="3048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706</xdr:rowOff>
    </xdr:from>
    <xdr:ext cx="736600" cy="259045"/>
    <xdr:sp macro="" textlink="">
      <xdr:nvSpPr>
        <xdr:cNvPr id="74" name="テキスト ボックス 73"/>
        <xdr:cNvSpPr txBox="1"/>
      </xdr:nvSpPr>
      <xdr:spPr>
        <a:xfrm>
          <a:off x="4622800" y="313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128871</xdr:rowOff>
    </xdr:from>
    <xdr:to>
      <xdr:col>22</xdr:col>
      <xdr:colOff>165100</xdr:colOff>
      <xdr:row>18</xdr:row>
      <xdr:rowOff>59021</xdr:rowOff>
    </xdr:to>
    <xdr:sp macro="" textlink="">
      <xdr:nvSpPr>
        <xdr:cNvPr id="75" name="楕円 74"/>
        <xdr:cNvSpPr/>
      </xdr:nvSpPr>
      <xdr:spPr bwMode="auto">
        <a:xfrm>
          <a:off x="4254500" y="309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43798</xdr:rowOff>
    </xdr:from>
    <xdr:ext cx="762000" cy="259045"/>
    <xdr:sp macro="" textlink="">
      <xdr:nvSpPr>
        <xdr:cNvPr id="76" name="テキスト ボックス 75"/>
        <xdr:cNvSpPr txBox="1"/>
      </xdr:nvSpPr>
      <xdr:spPr>
        <a:xfrm>
          <a:off x="3924300" y="31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157152</xdr:rowOff>
    </xdr:from>
    <xdr:to>
      <xdr:col>19</xdr:col>
      <xdr:colOff>38100</xdr:colOff>
      <xdr:row>18</xdr:row>
      <xdr:rowOff>87302</xdr:rowOff>
    </xdr:to>
    <xdr:sp macro="" textlink="">
      <xdr:nvSpPr>
        <xdr:cNvPr id="77" name="楕円 76"/>
        <xdr:cNvSpPr/>
      </xdr:nvSpPr>
      <xdr:spPr bwMode="auto">
        <a:xfrm>
          <a:off x="3556000" y="311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72079</xdr:rowOff>
    </xdr:from>
    <xdr:ext cx="762000" cy="259045"/>
    <xdr:sp macro="" textlink="">
      <xdr:nvSpPr>
        <xdr:cNvPr id="78" name="テキスト ボックス 77"/>
        <xdr:cNvSpPr txBox="1"/>
      </xdr:nvSpPr>
      <xdr:spPr>
        <a:xfrm>
          <a:off x="3225800" y="32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130912</xdr:rowOff>
    </xdr:from>
    <xdr:to>
      <xdr:col>15</xdr:col>
      <xdr:colOff>101600</xdr:colOff>
      <xdr:row>18</xdr:row>
      <xdr:rowOff>61062</xdr:rowOff>
    </xdr:to>
    <xdr:sp macro="" textlink="">
      <xdr:nvSpPr>
        <xdr:cNvPr id="79" name="楕円 78"/>
        <xdr:cNvSpPr/>
      </xdr:nvSpPr>
      <xdr:spPr bwMode="auto">
        <a:xfrm>
          <a:off x="2857500" y="309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45839</xdr:rowOff>
    </xdr:from>
    <xdr:ext cx="762000" cy="259045"/>
    <xdr:sp macro="" textlink="">
      <xdr:nvSpPr>
        <xdr:cNvPr id="80" name="テキスト ボックス 79"/>
        <xdr:cNvSpPr txBox="1"/>
      </xdr:nvSpPr>
      <xdr:spPr>
        <a:xfrm>
          <a:off x="2527300" y="317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113627</xdr:rowOff>
    </xdr:from>
    <xdr:to>
      <xdr:col>29</xdr:col>
      <xdr:colOff>127000</xdr:colOff>
      <xdr:row>36</xdr:row>
      <xdr:rowOff>137554</xdr:rowOff>
    </xdr:to>
    <xdr:cxnSp macro="">
      <xdr:nvCxnSpPr>
        <xdr:cNvPr id="113" name="直線コネクタ 112"/>
        <xdr:cNvCxnSpPr/>
      </xdr:nvCxnSpPr>
      <xdr:spPr bwMode="auto">
        <a:xfrm flipV="1">
          <a:off x="5003800" y="7066877"/>
          <a:ext cx="647700" cy="23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134696</xdr:rowOff>
    </xdr:from>
    <xdr:to>
      <xdr:col>26</xdr:col>
      <xdr:colOff>50800</xdr:colOff>
      <xdr:row>36</xdr:row>
      <xdr:rowOff>137554</xdr:rowOff>
    </xdr:to>
    <xdr:cxnSp macro="">
      <xdr:nvCxnSpPr>
        <xdr:cNvPr id="116" name="直線コネクタ 115"/>
        <xdr:cNvCxnSpPr/>
      </xdr:nvCxnSpPr>
      <xdr:spPr bwMode="auto">
        <a:xfrm>
          <a:off x="4305300" y="7087946"/>
          <a:ext cx="698500" cy="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134696</xdr:rowOff>
    </xdr:from>
    <xdr:to>
      <xdr:col>22</xdr:col>
      <xdr:colOff>114300</xdr:colOff>
      <xdr:row>36</xdr:row>
      <xdr:rowOff>146031</xdr:rowOff>
    </xdr:to>
    <xdr:cxnSp macro="">
      <xdr:nvCxnSpPr>
        <xdr:cNvPr id="119" name="直線コネクタ 118"/>
        <xdr:cNvCxnSpPr/>
      </xdr:nvCxnSpPr>
      <xdr:spPr bwMode="auto">
        <a:xfrm flipV="1">
          <a:off x="3606800" y="7087946"/>
          <a:ext cx="698500" cy="1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127971</xdr:rowOff>
    </xdr:from>
    <xdr:to>
      <xdr:col>18</xdr:col>
      <xdr:colOff>177800</xdr:colOff>
      <xdr:row>36</xdr:row>
      <xdr:rowOff>146031</xdr:rowOff>
    </xdr:to>
    <xdr:cxnSp macro="">
      <xdr:nvCxnSpPr>
        <xdr:cNvPr id="122" name="直線コネクタ 121"/>
        <xdr:cNvCxnSpPr/>
      </xdr:nvCxnSpPr>
      <xdr:spPr bwMode="auto">
        <a:xfrm>
          <a:off x="2908300" y="7081221"/>
          <a:ext cx="698500" cy="18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62827</xdr:rowOff>
    </xdr:from>
    <xdr:to>
      <xdr:col>29</xdr:col>
      <xdr:colOff>177800</xdr:colOff>
      <xdr:row>36</xdr:row>
      <xdr:rowOff>164427</xdr:rowOff>
    </xdr:to>
    <xdr:sp macro="" textlink="">
      <xdr:nvSpPr>
        <xdr:cNvPr id="132" name="楕円 131"/>
        <xdr:cNvSpPr/>
      </xdr:nvSpPr>
      <xdr:spPr bwMode="auto">
        <a:xfrm>
          <a:off x="5600700" y="701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34904</xdr:rowOff>
    </xdr:from>
    <xdr:ext cx="762000" cy="259045"/>
    <xdr:sp macro="" textlink="">
      <xdr:nvSpPr>
        <xdr:cNvPr id="133" name="人口1人当たり決算額の推移該当値テキスト445"/>
        <xdr:cNvSpPr txBox="1"/>
      </xdr:nvSpPr>
      <xdr:spPr>
        <a:xfrm>
          <a:off x="5740400" y="698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86754</xdr:rowOff>
    </xdr:from>
    <xdr:to>
      <xdr:col>26</xdr:col>
      <xdr:colOff>101600</xdr:colOff>
      <xdr:row>37</xdr:row>
      <xdr:rowOff>16904</xdr:rowOff>
    </xdr:to>
    <xdr:sp macro="" textlink="">
      <xdr:nvSpPr>
        <xdr:cNvPr id="134" name="楕円 133"/>
        <xdr:cNvSpPr/>
      </xdr:nvSpPr>
      <xdr:spPr bwMode="auto">
        <a:xfrm>
          <a:off x="4953000" y="704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1681</xdr:rowOff>
    </xdr:from>
    <xdr:ext cx="736600" cy="259045"/>
    <xdr:sp macro="" textlink="">
      <xdr:nvSpPr>
        <xdr:cNvPr id="135" name="テキスト ボックス 134"/>
        <xdr:cNvSpPr txBox="1"/>
      </xdr:nvSpPr>
      <xdr:spPr>
        <a:xfrm>
          <a:off x="4622800" y="712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83896</xdr:rowOff>
    </xdr:from>
    <xdr:to>
      <xdr:col>22</xdr:col>
      <xdr:colOff>165100</xdr:colOff>
      <xdr:row>37</xdr:row>
      <xdr:rowOff>14046</xdr:rowOff>
    </xdr:to>
    <xdr:sp macro="" textlink="">
      <xdr:nvSpPr>
        <xdr:cNvPr id="136" name="楕円 135"/>
        <xdr:cNvSpPr/>
      </xdr:nvSpPr>
      <xdr:spPr bwMode="auto">
        <a:xfrm>
          <a:off x="4254500" y="7037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170273</xdr:rowOff>
    </xdr:from>
    <xdr:ext cx="762000" cy="259045"/>
    <xdr:sp macro="" textlink="">
      <xdr:nvSpPr>
        <xdr:cNvPr id="137" name="テキスト ボックス 136"/>
        <xdr:cNvSpPr txBox="1"/>
      </xdr:nvSpPr>
      <xdr:spPr>
        <a:xfrm>
          <a:off x="3924300" y="71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95231</xdr:rowOff>
    </xdr:from>
    <xdr:to>
      <xdr:col>19</xdr:col>
      <xdr:colOff>38100</xdr:colOff>
      <xdr:row>37</xdr:row>
      <xdr:rowOff>25381</xdr:rowOff>
    </xdr:to>
    <xdr:sp macro="" textlink="">
      <xdr:nvSpPr>
        <xdr:cNvPr id="138" name="楕円 137"/>
        <xdr:cNvSpPr/>
      </xdr:nvSpPr>
      <xdr:spPr bwMode="auto">
        <a:xfrm>
          <a:off x="3556000" y="704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10158</xdr:rowOff>
    </xdr:from>
    <xdr:ext cx="762000" cy="259045"/>
    <xdr:sp macro="" textlink="">
      <xdr:nvSpPr>
        <xdr:cNvPr id="139" name="テキスト ボックス 138"/>
        <xdr:cNvSpPr txBox="1"/>
      </xdr:nvSpPr>
      <xdr:spPr>
        <a:xfrm>
          <a:off x="3225800" y="713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77171</xdr:rowOff>
    </xdr:from>
    <xdr:to>
      <xdr:col>15</xdr:col>
      <xdr:colOff>101600</xdr:colOff>
      <xdr:row>37</xdr:row>
      <xdr:rowOff>7321</xdr:rowOff>
    </xdr:to>
    <xdr:sp macro="" textlink="">
      <xdr:nvSpPr>
        <xdr:cNvPr id="140" name="楕円 139"/>
        <xdr:cNvSpPr/>
      </xdr:nvSpPr>
      <xdr:spPr bwMode="auto">
        <a:xfrm>
          <a:off x="2857500" y="703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163548</xdr:rowOff>
    </xdr:from>
    <xdr:ext cx="762000" cy="259045"/>
    <xdr:sp macro="" textlink="">
      <xdr:nvSpPr>
        <xdr:cNvPr id="141" name="テキスト ボックス 140"/>
        <xdr:cNvSpPr txBox="1"/>
      </xdr:nvSpPr>
      <xdr:spPr>
        <a:xfrm>
          <a:off x="2527300" y="711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26,903
26,007
57.09
12,879,782
12,294,120
539,361
6,325,056
8,023,058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114228</xdr:rowOff>
    </xdr:from>
    <xdr:to>
      <xdr:col>24</xdr:col>
      <xdr:colOff>63500</xdr:colOff>
      <xdr:row>38</xdr:row>
      <xdr:rowOff>64491</xdr:rowOff>
    </xdr:to>
    <xdr:cxnSp macro="">
      <xdr:nvCxnSpPr>
        <xdr:cNvPr id="63" name="直線コネクタ 62"/>
        <xdr:cNvCxnSpPr/>
      </xdr:nvCxnSpPr>
      <xdr:spPr>
        <a:xfrm flipV="1">
          <a:off x="3797300" y="6286428"/>
          <a:ext cx="838200" cy="29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64491</xdr:rowOff>
    </xdr:from>
    <xdr:to>
      <xdr:col>19</xdr:col>
      <xdr:colOff>177800</xdr:colOff>
      <xdr:row>38</xdr:row>
      <xdr:rowOff>102259</xdr:rowOff>
    </xdr:to>
    <xdr:cxnSp macro="">
      <xdr:nvCxnSpPr>
        <xdr:cNvPr id="66" name="直線コネクタ 65"/>
        <xdr:cNvCxnSpPr/>
      </xdr:nvCxnSpPr>
      <xdr:spPr>
        <a:xfrm flipV="1">
          <a:off x="2908300" y="6579591"/>
          <a:ext cx="889000" cy="3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102259</xdr:rowOff>
    </xdr:from>
    <xdr:to>
      <xdr:col>15</xdr:col>
      <xdr:colOff>50800</xdr:colOff>
      <xdr:row>38</xdr:row>
      <xdr:rowOff>123665</xdr:rowOff>
    </xdr:to>
    <xdr:cxnSp macro="">
      <xdr:nvCxnSpPr>
        <xdr:cNvPr id="69" name="直線コネクタ 68"/>
        <xdr:cNvCxnSpPr/>
      </xdr:nvCxnSpPr>
      <xdr:spPr>
        <a:xfrm flipV="1">
          <a:off x="2019300" y="6617359"/>
          <a:ext cx="8890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119387</xdr:rowOff>
    </xdr:from>
    <xdr:to>
      <xdr:col>10</xdr:col>
      <xdr:colOff>114300</xdr:colOff>
      <xdr:row>38</xdr:row>
      <xdr:rowOff>123665</xdr:rowOff>
    </xdr:to>
    <xdr:cxnSp macro="">
      <xdr:nvCxnSpPr>
        <xdr:cNvPr id="72" name="直線コネクタ 71"/>
        <xdr:cNvCxnSpPr/>
      </xdr:nvCxnSpPr>
      <xdr:spPr>
        <a:xfrm>
          <a:off x="1130300" y="6634487"/>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63428</xdr:rowOff>
    </xdr:from>
    <xdr:to>
      <xdr:col>24</xdr:col>
      <xdr:colOff>114300</xdr:colOff>
      <xdr:row>36</xdr:row>
      <xdr:rowOff>165028</xdr:rowOff>
    </xdr:to>
    <xdr:sp macro="" textlink="">
      <xdr:nvSpPr>
        <xdr:cNvPr id="82" name="楕円 81"/>
        <xdr:cNvSpPr/>
      </xdr:nvSpPr>
      <xdr:spPr>
        <a:xfrm>
          <a:off x="4584700" y="62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41855</xdr:rowOff>
    </xdr:from>
    <xdr:ext cx="534377" cy="259045"/>
    <xdr:sp macro="" textlink="">
      <xdr:nvSpPr>
        <xdr:cNvPr id="83" name="人件費該当値テキスト"/>
        <xdr:cNvSpPr txBox="1"/>
      </xdr:nvSpPr>
      <xdr:spPr>
        <a:xfrm>
          <a:off x="4686300" y="62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13691</xdr:rowOff>
    </xdr:from>
    <xdr:to>
      <xdr:col>20</xdr:col>
      <xdr:colOff>38100</xdr:colOff>
      <xdr:row>38</xdr:row>
      <xdr:rowOff>115291</xdr:rowOff>
    </xdr:to>
    <xdr:sp macro="" textlink="">
      <xdr:nvSpPr>
        <xdr:cNvPr id="84" name="楕円 83"/>
        <xdr:cNvSpPr/>
      </xdr:nvSpPr>
      <xdr:spPr>
        <a:xfrm>
          <a:off x="3746500" y="65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106418</xdr:rowOff>
    </xdr:from>
    <xdr:ext cx="534377" cy="259045"/>
    <xdr:sp macro="" textlink="">
      <xdr:nvSpPr>
        <xdr:cNvPr id="85" name="テキスト ボックス 84"/>
        <xdr:cNvSpPr txBox="1"/>
      </xdr:nvSpPr>
      <xdr:spPr>
        <a:xfrm>
          <a:off x="3530111" y="66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51459</xdr:rowOff>
    </xdr:from>
    <xdr:to>
      <xdr:col>15</xdr:col>
      <xdr:colOff>101600</xdr:colOff>
      <xdr:row>38</xdr:row>
      <xdr:rowOff>153059</xdr:rowOff>
    </xdr:to>
    <xdr:sp macro="" textlink="">
      <xdr:nvSpPr>
        <xdr:cNvPr id="86" name="楕円 85"/>
        <xdr:cNvSpPr/>
      </xdr:nvSpPr>
      <xdr:spPr>
        <a:xfrm>
          <a:off x="2857500" y="6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144186</xdr:rowOff>
    </xdr:from>
    <xdr:ext cx="534377" cy="259045"/>
    <xdr:sp macro="" textlink="">
      <xdr:nvSpPr>
        <xdr:cNvPr id="87" name="テキスト ボックス 86"/>
        <xdr:cNvSpPr txBox="1"/>
      </xdr:nvSpPr>
      <xdr:spPr>
        <a:xfrm>
          <a:off x="2641111" y="66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72865</xdr:rowOff>
    </xdr:from>
    <xdr:to>
      <xdr:col>10</xdr:col>
      <xdr:colOff>165100</xdr:colOff>
      <xdr:row>39</xdr:row>
      <xdr:rowOff>3015</xdr:rowOff>
    </xdr:to>
    <xdr:sp macro="" textlink="">
      <xdr:nvSpPr>
        <xdr:cNvPr id="88" name="楕円 87"/>
        <xdr:cNvSpPr/>
      </xdr:nvSpPr>
      <xdr:spPr>
        <a:xfrm>
          <a:off x="1968500" y="658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165592</xdr:rowOff>
    </xdr:from>
    <xdr:ext cx="534377" cy="259045"/>
    <xdr:sp macro="" textlink="">
      <xdr:nvSpPr>
        <xdr:cNvPr id="89" name="テキスト ボックス 88"/>
        <xdr:cNvSpPr txBox="1"/>
      </xdr:nvSpPr>
      <xdr:spPr>
        <a:xfrm>
          <a:off x="1752111" y="668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68587</xdr:rowOff>
    </xdr:from>
    <xdr:to>
      <xdr:col>6</xdr:col>
      <xdr:colOff>38100</xdr:colOff>
      <xdr:row>38</xdr:row>
      <xdr:rowOff>170187</xdr:rowOff>
    </xdr:to>
    <xdr:sp macro="" textlink="">
      <xdr:nvSpPr>
        <xdr:cNvPr id="90" name="楕円 89"/>
        <xdr:cNvSpPr/>
      </xdr:nvSpPr>
      <xdr:spPr>
        <a:xfrm>
          <a:off x="1079500" y="65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161314</xdr:rowOff>
    </xdr:from>
    <xdr:ext cx="534377" cy="259045"/>
    <xdr:sp macro="" textlink="">
      <xdr:nvSpPr>
        <xdr:cNvPr id="91" name="テキスト ボックス 90"/>
        <xdr:cNvSpPr txBox="1"/>
      </xdr:nvSpPr>
      <xdr:spPr>
        <a:xfrm>
          <a:off x="863111" y="667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10275</xdr:rowOff>
    </xdr:from>
    <xdr:to>
      <xdr:col>24</xdr:col>
      <xdr:colOff>63500</xdr:colOff>
      <xdr:row>58</xdr:row>
      <xdr:rowOff>4578</xdr:rowOff>
    </xdr:to>
    <xdr:cxnSp macro="">
      <xdr:nvCxnSpPr>
        <xdr:cNvPr id="121" name="直線コネクタ 120"/>
        <xdr:cNvCxnSpPr/>
      </xdr:nvCxnSpPr>
      <xdr:spPr>
        <a:xfrm>
          <a:off x="3797300" y="9782925"/>
          <a:ext cx="838200" cy="16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10275</xdr:rowOff>
    </xdr:from>
    <xdr:to>
      <xdr:col>19</xdr:col>
      <xdr:colOff>177800</xdr:colOff>
      <xdr:row>58</xdr:row>
      <xdr:rowOff>2635</xdr:rowOff>
    </xdr:to>
    <xdr:cxnSp macro="">
      <xdr:nvCxnSpPr>
        <xdr:cNvPr id="124" name="直線コネクタ 123"/>
        <xdr:cNvCxnSpPr/>
      </xdr:nvCxnSpPr>
      <xdr:spPr>
        <a:xfrm flipV="1">
          <a:off x="2908300" y="9782925"/>
          <a:ext cx="889000" cy="16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152426</xdr:rowOff>
    </xdr:from>
    <xdr:to>
      <xdr:col>15</xdr:col>
      <xdr:colOff>50800</xdr:colOff>
      <xdr:row>58</xdr:row>
      <xdr:rowOff>2635</xdr:rowOff>
    </xdr:to>
    <xdr:cxnSp macro="">
      <xdr:nvCxnSpPr>
        <xdr:cNvPr id="127" name="直線コネクタ 126"/>
        <xdr:cNvCxnSpPr/>
      </xdr:nvCxnSpPr>
      <xdr:spPr>
        <a:xfrm>
          <a:off x="2019300" y="9925076"/>
          <a:ext cx="889000" cy="2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96513</xdr:rowOff>
    </xdr:from>
    <xdr:to>
      <xdr:col>10</xdr:col>
      <xdr:colOff>114300</xdr:colOff>
      <xdr:row>57</xdr:row>
      <xdr:rowOff>152426</xdr:rowOff>
    </xdr:to>
    <xdr:cxnSp macro="">
      <xdr:nvCxnSpPr>
        <xdr:cNvPr id="130" name="直線コネクタ 129"/>
        <xdr:cNvCxnSpPr/>
      </xdr:nvCxnSpPr>
      <xdr:spPr>
        <a:xfrm>
          <a:off x="1130300" y="9869163"/>
          <a:ext cx="889000" cy="5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125228</xdr:rowOff>
    </xdr:from>
    <xdr:to>
      <xdr:col>24</xdr:col>
      <xdr:colOff>114300</xdr:colOff>
      <xdr:row>58</xdr:row>
      <xdr:rowOff>55378</xdr:rowOff>
    </xdr:to>
    <xdr:sp macro="" textlink="">
      <xdr:nvSpPr>
        <xdr:cNvPr id="140" name="楕円 139"/>
        <xdr:cNvSpPr/>
      </xdr:nvSpPr>
      <xdr:spPr>
        <a:xfrm>
          <a:off x="4584700" y="98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103655</xdr:rowOff>
    </xdr:from>
    <xdr:ext cx="534377" cy="259045"/>
    <xdr:sp macro="" textlink="">
      <xdr:nvSpPr>
        <xdr:cNvPr id="141" name="物件費該当値テキスト"/>
        <xdr:cNvSpPr txBox="1"/>
      </xdr:nvSpPr>
      <xdr:spPr>
        <a:xfrm>
          <a:off x="4686300" y="987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130925</xdr:rowOff>
    </xdr:from>
    <xdr:to>
      <xdr:col>20</xdr:col>
      <xdr:colOff>38100</xdr:colOff>
      <xdr:row>57</xdr:row>
      <xdr:rowOff>61075</xdr:rowOff>
    </xdr:to>
    <xdr:sp macro="" textlink="">
      <xdr:nvSpPr>
        <xdr:cNvPr id="142" name="楕円 141"/>
        <xdr:cNvSpPr/>
      </xdr:nvSpPr>
      <xdr:spPr>
        <a:xfrm>
          <a:off x="3746500" y="9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52202</xdr:rowOff>
    </xdr:from>
    <xdr:ext cx="534377" cy="259045"/>
    <xdr:sp macro="" textlink="">
      <xdr:nvSpPr>
        <xdr:cNvPr id="143" name="テキスト ボックス 142"/>
        <xdr:cNvSpPr txBox="1"/>
      </xdr:nvSpPr>
      <xdr:spPr>
        <a:xfrm>
          <a:off x="3530111" y="982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123285</xdr:rowOff>
    </xdr:from>
    <xdr:to>
      <xdr:col>15</xdr:col>
      <xdr:colOff>101600</xdr:colOff>
      <xdr:row>58</xdr:row>
      <xdr:rowOff>53435</xdr:rowOff>
    </xdr:to>
    <xdr:sp macro="" textlink="">
      <xdr:nvSpPr>
        <xdr:cNvPr id="144" name="楕円 143"/>
        <xdr:cNvSpPr/>
      </xdr:nvSpPr>
      <xdr:spPr>
        <a:xfrm>
          <a:off x="2857500" y="989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44562</xdr:rowOff>
    </xdr:from>
    <xdr:ext cx="534377" cy="259045"/>
    <xdr:sp macro="" textlink="">
      <xdr:nvSpPr>
        <xdr:cNvPr id="145" name="テキスト ボックス 144"/>
        <xdr:cNvSpPr txBox="1"/>
      </xdr:nvSpPr>
      <xdr:spPr>
        <a:xfrm>
          <a:off x="2641111" y="99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101626</xdr:rowOff>
    </xdr:from>
    <xdr:to>
      <xdr:col>10</xdr:col>
      <xdr:colOff>165100</xdr:colOff>
      <xdr:row>58</xdr:row>
      <xdr:rowOff>31776</xdr:rowOff>
    </xdr:to>
    <xdr:sp macro="" textlink="">
      <xdr:nvSpPr>
        <xdr:cNvPr id="146" name="楕円 145"/>
        <xdr:cNvSpPr/>
      </xdr:nvSpPr>
      <xdr:spPr>
        <a:xfrm>
          <a:off x="1968500" y="987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22903</xdr:rowOff>
    </xdr:from>
    <xdr:ext cx="534377" cy="259045"/>
    <xdr:sp macro="" textlink="">
      <xdr:nvSpPr>
        <xdr:cNvPr id="147" name="テキスト ボックス 146"/>
        <xdr:cNvSpPr txBox="1"/>
      </xdr:nvSpPr>
      <xdr:spPr>
        <a:xfrm>
          <a:off x="1752111" y="99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45713</xdr:rowOff>
    </xdr:from>
    <xdr:to>
      <xdr:col>6</xdr:col>
      <xdr:colOff>38100</xdr:colOff>
      <xdr:row>57</xdr:row>
      <xdr:rowOff>147313</xdr:rowOff>
    </xdr:to>
    <xdr:sp macro="" textlink="">
      <xdr:nvSpPr>
        <xdr:cNvPr id="148" name="楕円 147"/>
        <xdr:cNvSpPr/>
      </xdr:nvSpPr>
      <xdr:spPr>
        <a:xfrm>
          <a:off x="1079500" y="98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138440</xdr:rowOff>
    </xdr:from>
    <xdr:ext cx="534377" cy="259045"/>
    <xdr:sp macro="" textlink="">
      <xdr:nvSpPr>
        <xdr:cNvPr id="149" name="テキスト ボックス 148"/>
        <xdr:cNvSpPr txBox="1"/>
      </xdr:nvSpPr>
      <xdr:spPr>
        <a:xfrm>
          <a:off x="863111" y="99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158959</xdr:rowOff>
    </xdr:from>
    <xdr:to>
      <xdr:col>24</xdr:col>
      <xdr:colOff>63500</xdr:colOff>
      <xdr:row>77</xdr:row>
      <xdr:rowOff>12027</xdr:rowOff>
    </xdr:to>
    <xdr:cxnSp macro="">
      <xdr:nvCxnSpPr>
        <xdr:cNvPr id="174" name="直線コネクタ 173"/>
        <xdr:cNvCxnSpPr/>
      </xdr:nvCxnSpPr>
      <xdr:spPr>
        <a:xfrm flipV="1">
          <a:off x="3797300" y="13189159"/>
          <a:ext cx="838200" cy="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11627</xdr:rowOff>
    </xdr:from>
    <xdr:to>
      <xdr:col>19</xdr:col>
      <xdr:colOff>177800</xdr:colOff>
      <xdr:row>77</xdr:row>
      <xdr:rowOff>12027</xdr:rowOff>
    </xdr:to>
    <xdr:cxnSp macro="">
      <xdr:nvCxnSpPr>
        <xdr:cNvPr id="177" name="直線コネクタ 176"/>
        <xdr:cNvCxnSpPr/>
      </xdr:nvCxnSpPr>
      <xdr:spPr>
        <a:xfrm>
          <a:off x="2908300" y="1321327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6883</xdr:rowOff>
    </xdr:from>
    <xdr:to>
      <xdr:col>15</xdr:col>
      <xdr:colOff>50800</xdr:colOff>
      <xdr:row>77</xdr:row>
      <xdr:rowOff>11627</xdr:rowOff>
    </xdr:to>
    <xdr:cxnSp macro="">
      <xdr:nvCxnSpPr>
        <xdr:cNvPr id="180" name="直線コネクタ 179"/>
        <xdr:cNvCxnSpPr/>
      </xdr:nvCxnSpPr>
      <xdr:spPr>
        <a:xfrm>
          <a:off x="2019300" y="1320853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165646</xdr:rowOff>
    </xdr:from>
    <xdr:to>
      <xdr:col>10</xdr:col>
      <xdr:colOff>114300</xdr:colOff>
      <xdr:row>77</xdr:row>
      <xdr:rowOff>6883</xdr:rowOff>
    </xdr:to>
    <xdr:cxnSp macro="">
      <xdr:nvCxnSpPr>
        <xdr:cNvPr id="183" name="直線コネクタ 182"/>
        <xdr:cNvCxnSpPr/>
      </xdr:nvCxnSpPr>
      <xdr:spPr>
        <a:xfrm>
          <a:off x="1130300" y="13195846"/>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108159</xdr:rowOff>
    </xdr:from>
    <xdr:to>
      <xdr:col>24</xdr:col>
      <xdr:colOff>114300</xdr:colOff>
      <xdr:row>77</xdr:row>
      <xdr:rowOff>38309</xdr:rowOff>
    </xdr:to>
    <xdr:sp macro="" textlink="">
      <xdr:nvSpPr>
        <xdr:cNvPr id="193" name="楕円 192"/>
        <xdr:cNvSpPr/>
      </xdr:nvSpPr>
      <xdr:spPr>
        <a:xfrm>
          <a:off x="4584700" y="131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86586</xdr:rowOff>
    </xdr:from>
    <xdr:ext cx="469744" cy="259045"/>
    <xdr:sp macro="" textlink="">
      <xdr:nvSpPr>
        <xdr:cNvPr id="194" name="維持補修費該当値テキスト"/>
        <xdr:cNvSpPr txBox="1"/>
      </xdr:nvSpPr>
      <xdr:spPr>
        <a:xfrm>
          <a:off x="4686300" y="1311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132677</xdr:rowOff>
    </xdr:from>
    <xdr:to>
      <xdr:col>20</xdr:col>
      <xdr:colOff>38100</xdr:colOff>
      <xdr:row>77</xdr:row>
      <xdr:rowOff>62827</xdr:rowOff>
    </xdr:to>
    <xdr:sp macro="" textlink="">
      <xdr:nvSpPr>
        <xdr:cNvPr id="195" name="楕円 194"/>
        <xdr:cNvSpPr/>
      </xdr:nvSpPr>
      <xdr:spPr>
        <a:xfrm>
          <a:off x="3746500" y="131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53954</xdr:rowOff>
    </xdr:from>
    <xdr:ext cx="469744" cy="259045"/>
    <xdr:sp macro="" textlink="">
      <xdr:nvSpPr>
        <xdr:cNvPr id="196" name="テキスト ボックス 195"/>
        <xdr:cNvSpPr txBox="1"/>
      </xdr:nvSpPr>
      <xdr:spPr>
        <a:xfrm>
          <a:off x="3562428" y="1325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132277</xdr:rowOff>
    </xdr:from>
    <xdr:to>
      <xdr:col>15</xdr:col>
      <xdr:colOff>101600</xdr:colOff>
      <xdr:row>77</xdr:row>
      <xdr:rowOff>62427</xdr:rowOff>
    </xdr:to>
    <xdr:sp macro="" textlink="">
      <xdr:nvSpPr>
        <xdr:cNvPr id="197" name="楕円 196"/>
        <xdr:cNvSpPr/>
      </xdr:nvSpPr>
      <xdr:spPr>
        <a:xfrm>
          <a:off x="2857500" y="131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53554</xdr:rowOff>
    </xdr:from>
    <xdr:ext cx="469744" cy="259045"/>
    <xdr:sp macro="" textlink="">
      <xdr:nvSpPr>
        <xdr:cNvPr id="198" name="テキスト ボックス 197"/>
        <xdr:cNvSpPr txBox="1"/>
      </xdr:nvSpPr>
      <xdr:spPr>
        <a:xfrm>
          <a:off x="2673428" y="1325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127533</xdr:rowOff>
    </xdr:from>
    <xdr:to>
      <xdr:col>10</xdr:col>
      <xdr:colOff>165100</xdr:colOff>
      <xdr:row>77</xdr:row>
      <xdr:rowOff>57683</xdr:rowOff>
    </xdr:to>
    <xdr:sp macro="" textlink="">
      <xdr:nvSpPr>
        <xdr:cNvPr id="199" name="楕円 198"/>
        <xdr:cNvSpPr/>
      </xdr:nvSpPr>
      <xdr:spPr>
        <a:xfrm>
          <a:off x="1968500" y="131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48810</xdr:rowOff>
    </xdr:from>
    <xdr:ext cx="469744" cy="259045"/>
    <xdr:sp macro="" textlink="">
      <xdr:nvSpPr>
        <xdr:cNvPr id="200" name="テキスト ボックス 199"/>
        <xdr:cNvSpPr txBox="1"/>
      </xdr:nvSpPr>
      <xdr:spPr>
        <a:xfrm>
          <a:off x="1784428" y="1325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114846</xdr:rowOff>
    </xdr:from>
    <xdr:to>
      <xdr:col>6</xdr:col>
      <xdr:colOff>38100</xdr:colOff>
      <xdr:row>77</xdr:row>
      <xdr:rowOff>44996</xdr:rowOff>
    </xdr:to>
    <xdr:sp macro="" textlink="">
      <xdr:nvSpPr>
        <xdr:cNvPr id="201" name="楕円 200"/>
        <xdr:cNvSpPr/>
      </xdr:nvSpPr>
      <xdr:spPr>
        <a:xfrm>
          <a:off x="1079500" y="131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36123</xdr:rowOff>
    </xdr:from>
    <xdr:ext cx="469744" cy="259045"/>
    <xdr:sp macro="" textlink="">
      <xdr:nvSpPr>
        <xdr:cNvPr id="202" name="テキスト ボックス 201"/>
        <xdr:cNvSpPr txBox="1"/>
      </xdr:nvSpPr>
      <xdr:spPr>
        <a:xfrm>
          <a:off x="895428" y="1323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60719</xdr:rowOff>
    </xdr:from>
    <xdr:to>
      <xdr:col>24</xdr:col>
      <xdr:colOff>63500</xdr:colOff>
      <xdr:row>97</xdr:row>
      <xdr:rowOff>127222</xdr:rowOff>
    </xdr:to>
    <xdr:cxnSp macro="">
      <xdr:nvCxnSpPr>
        <xdr:cNvPr id="232" name="直線コネクタ 231"/>
        <xdr:cNvCxnSpPr/>
      </xdr:nvCxnSpPr>
      <xdr:spPr>
        <a:xfrm>
          <a:off x="3797300" y="16691369"/>
          <a:ext cx="838200" cy="6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60719</xdr:rowOff>
    </xdr:from>
    <xdr:to>
      <xdr:col>19</xdr:col>
      <xdr:colOff>177800</xdr:colOff>
      <xdr:row>97</xdr:row>
      <xdr:rowOff>101124</xdr:rowOff>
    </xdr:to>
    <xdr:cxnSp macro="">
      <xdr:nvCxnSpPr>
        <xdr:cNvPr id="235" name="直線コネクタ 234"/>
        <xdr:cNvCxnSpPr/>
      </xdr:nvCxnSpPr>
      <xdr:spPr>
        <a:xfrm flipV="1">
          <a:off x="2908300" y="16691369"/>
          <a:ext cx="889000" cy="4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75712</xdr:rowOff>
    </xdr:from>
    <xdr:to>
      <xdr:col>15</xdr:col>
      <xdr:colOff>50800</xdr:colOff>
      <xdr:row>97</xdr:row>
      <xdr:rowOff>101124</xdr:rowOff>
    </xdr:to>
    <xdr:cxnSp macro="">
      <xdr:nvCxnSpPr>
        <xdr:cNvPr id="238" name="直線コネクタ 237"/>
        <xdr:cNvCxnSpPr/>
      </xdr:nvCxnSpPr>
      <xdr:spPr>
        <a:xfrm>
          <a:off x="2019300" y="16706362"/>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75712</xdr:rowOff>
    </xdr:from>
    <xdr:to>
      <xdr:col>10</xdr:col>
      <xdr:colOff>114300</xdr:colOff>
      <xdr:row>97</xdr:row>
      <xdr:rowOff>81883</xdr:rowOff>
    </xdr:to>
    <xdr:cxnSp macro="">
      <xdr:nvCxnSpPr>
        <xdr:cNvPr id="241" name="直線コネクタ 240"/>
        <xdr:cNvCxnSpPr/>
      </xdr:nvCxnSpPr>
      <xdr:spPr>
        <a:xfrm flipV="1">
          <a:off x="1130300" y="16706362"/>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76422</xdr:rowOff>
    </xdr:from>
    <xdr:to>
      <xdr:col>24</xdr:col>
      <xdr:colOff>114300</xdr:colOff>
      <xdr:row>98</xdr:row>
      <xdr:rowOff>6572</xdr:rowOff>
    </xdr:to>
    <xdr:sp macro="" textlink="">
      <xdr:nvSpPr>
        <xdr:cNvPr id="251" name="楕円 250"/>
        <xdr:cNvSpPr/>
      </xdr:nvSpPr>
      <xdr:spPr>
        <a:xfrm>
          <a:off x="4584700" y="167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54849</xdr:rowOff>
    </xdr:from>
    <xdr:ext cx="534377" cy="259045"/>
    <xdr:sp macro="" textlink="">
      <xdr:nvSpPr>
        <xdr:cNvPr id="252" name="扶助費該当値テキスト"/>
        <xdr:cNvSpPr txBox="1"/>
      </xdr:nvSpPr>
      <xdr:spPr>
        <a:xfrm>
          <a:off x="4686300" y="1668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9919</xdr:rowOff>
    </xdr:from>
    <xdr:to>
      <xdr:col>20</xdr:col>
      <xdr:colOff>38100</xdr:colOff>
      <xdr:row>97</xdr:row>
      <xdr:rowOff>111519</xdr:rowOff>
    </xdr:to>
    <xdr:sp macro="" textlink="">
      <xdr:nvSpPr>
        <xdr:cNvPr id="253" name="楕円 252"/>
        <xdr:cNvSpPr/>
      </xdr:nvSpPr>
      <xdr:spPr>
        <a:xfrm>
          <a:off x="3746500" y="166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102646</xdr:rowOff>
    </xdr:from>
    <xdr:ext cx="534377" cy="259045"/>
    <xdr:sp macro="" textlink="">
      <xdr:nvSpPr>
        <xdr:cNvPr id="254" name="テキスト ボックス 253"/>
        <xdr:cNvSpPr txBox="1"/>
      </xdr:nvSpPr>
      <xdr:spPr>
        <a:xfrm>
          <a:off x="3530111" y="167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50324</xdr:rowOff>
    </xdr:from>
    <xdr:to>
      <xdr:col>15</xdr:col>
      <xdr:colOff>101600</xdr:colOff>
      <xdr:row>97</xdr:row>
      <xdr:rowOff>151924</xdr:rowOff>
    </xdr:to>
    <xdr:sp macro="" textlink="">
      <xdr:nvSpPr>
        <xdr:cNvPr id="255" name="楕円 254"/>
        <xdr:cNvSpPr/>
      </xdr:nvSpPr>
      <xdr:spPr>
        <a:xfrm>
          <a:off x="2857500" y="166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143051</xdr:rowOff>
    </xdr:from>
    <xdr:ext cx="534377" cy="259045"/>
    <xdr:sp macro="" textlink="">
      <xdr:nvSpPr>
        <xdr:cNvPr id="256" name="テキスト ボックス 255"/>
        <xdr:cNvSpPr txBox="1"/>
      </xdr:nvSpPr>
      <xdr:spPr>
        <a:xfrm>
          <a:off x="2641111" y="167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24912</xdr:rowOff>
    </xdr:from>
    <xdr:to>
      <xdr:col>10</xdr:col>
      <xdr:colOff>165100</xdr:colOff>
      <xdr:row>97</xdr:row>
      <xdr:rowOff>126512</xdr:rowOff>
    </xdr:to>
    <xdr:sp macro="" textlink="">
      <xdr:nvSpPr>
        <xdr:cNvPr id="257" name="楕円 256"/>
        <xdr:cNvSpPr/>
      </xdr:nvSpPr>
      <xdr:spPr>
        <a:xfrm>
          <a:off x="1968500" y="166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117639</xdr:rowOff>
    </xdr:from>
    <xdr:ext cx="534377" cy="259045"/>
    <xdr:sp macro="" textlink="">
      <xdr:nvSpPr>
        <xdr:cNvPr id="258" name="テキスト ボックス 257"/>
        <xdr:cNvSpPr txBox="1"/>
      </xdr:nvSpPr>
      <xdr:spPr>
        <a:xfrm>
          <a:off x="1752111" y="1674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31083</xdr:rowOff>
    </xdr:from>
    <xdr:to>
      <xdr:col>6</xdr:col>
      <xdr:colOff>38100</xdr:colOff>
      <xdr:row>97</xdr:row>
      <xdr:rowOff>132683</xdr:rowOff>
    </xdr:to>
    <xdr:sp macro="" textlink="">
      <xdr:nvSpPr>
        <xdr:cNvPr id="259" name="楕円 258"/>
        <xdr:cNvSpPr/>
      </xdr:nvSpPr>
      <xdr:spPr>
        <a:xfrm>
          <a:off x="1079500" y="166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123810</xdr:rowOff>
    </xdr:from>
    <xdr:ext cx="534377" cy="259045"/>
    <xdr:sp macro="" textlink="">
      <xdr:nvSpPr>
        <xdr:cNvPr id="260" name="テキスト ボックス 259"/>
        <xdr:cNvSpPr txBox="1"/>
      </xdr:nvSpPr>
      <xdr:spPr>
        <a:xfrm>
          <a:off x="863111" y="1675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160705</xdr:rowOff>
    </xdr:from>
    <xdr:to>
      <xdr:col>54</xdr:col>
      <xdr:colOff>189865</xdr:colOff>
      <xdr:row>34</xdr:row>
      <xdr:rowOff>73190</xdr:rowOff>
    </xdr:to>
    <xdr:cxnSp macro="">
      <xdr:nvCxnSpPr>
        <xdr:cNvPr id="286" name="直線コネクタ 285"/>
        <xdr:cNvCxnSpPr/>
      </xdr:nvCxnSpPr>
      <xdr:spPr>
        <a:xfrm flipV="1">
          <a:off x="10475595" y="5304205"/>
          <a:ext cx="1270" cy="59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77017</xdr:rowOff>
    </xdr:from>
    <xdr:ext cx="599010" cy="259045"/>
    <xdr:sp macro="" textlink="">
      <xdr:nvSpPr>
        <xdr:cNvPr id="287" name="補助費等最小値テキスト"/>
        <xdr:cNvSpPr txBox="1"/>
      </xdr:nvSpPr>
      <xdr:spPr>
        <a:xfrm>
          <a:off x="10528300" y="590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73190</xdr:rowOff>
    </xdr:from>
    <xdr:to>
      <xdr:col>55</xdr:col>
      <xdr:colOff>88900</xdr:colOff>
      <xdr:row>34</xdr:row>
      <xdr:rowOff>73190</xdr:rowOff>
    </xdr:to>
    <xdr:cxnSp macro="">
      <xdr:nvCxnSpPr>
        <xdr:cNvPr id="288" name="直線コネクタ 287"/>
        <xdr:cNvCxnSpPr/>
      </xdr:nvCxnSpPr>
      <xdr:spPr>
        <a:xfrm>
          <a:off x="10388600" y="590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107382</xdr:rowOff>
    </xdr:from>
    <xdr:ext cx="599010" cy="259045"/>
    <xdr:sp macro="" textlink="">
      <xdr:nvSpPr>
        <xdr:cNvPr id="289" name="補助費等最大値テキスト"/>
        <xdr:cNvSpPr txBox="1"/>
      </xdr:nvSpPr>
      <xdr:spPr>
        <a:xfrm>
          <a:off x="10528300" y="50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160705</xdr:rowOff>
    </xdr:from>
    <xdr:to>
      <xdr:col>55</xdr:col>
      <xdr:colOff>88900</xdr:colOff>
      <xdr:row>30</xdr:row>
      <xdr:rowOff>160705</xdr:rowOff>
    </xdr:to>
    <xdr:cxnSp macro="">
      <xdr:nvCxnSpPr>
        <xdr:cNvPr id="290" name="直線コネクタ 289"/>
        <xdr:cNvCxnSpPr/>
      </xdr:nvCxnSpPr>
      <xdr:spPr>
        <a:xfrm>
          <a:off x="10388600" y="53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24727</xdr:rowOff>
    </xdr:from>
    <xdr:to>
      <xdr:col>55</xdr:col>
      <xdr:colOff>0</xdr:colOff>
      <xdr:row>38</xdr:row>
      <xdr:rowOff>20684</xdr:rowOff>
    </xdr:to>
    <xdr:cxnSp macro="">
      <xdr:nvCxnSpPr>
        <xdr:cNvPr id="291" name="直線コネクタ 290"/>
        <xdr:cNvCxnSpPr/>
      </xdr:nvCxnSpPr>
      <xdr:spPr>
        <a:xfrm flipV="1">
          <a:off x="9639300" y="5854027"/>
          <a:ext cx="838200" cy="68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17600</xdr:rowOff>
    </xdr:from>
    <xdr:ext cx="599010" cy="259045"/>
    <xdr:sp macro="" textlink="">
      <xdr:nvSpPr>
        <xdr:cNvPr id="292" name="補助費等平均値テキスト"/>
        <xdr:cNvSpPr txBox="1"/>
      </xdr:nvSpPr>
      <xdr:spPr>
        <a:xfrm>
          <a:off x="10528300" y="5504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166173</xdr:rowOff>
    </xdr:from>
    <xdr:to>
      <xdr:col>55</xdr:col>
      <xdr:colOff>50800</xdr:colOff>
      <xdr:row>33</xdr:row>
      <xdr:rowOff>96323</xdr:rowOff>
    </xdr:to>
    <xdr:sp macro="" textlink="">
      <xdr:nvSpPr>
        <xdr:cNvPr id="293" name="フローチャート: 判断 292"/>
        <xdr:cNvSpPr/>
      </xdr:nvSpPr>
      <xdr:spPr>
        <a:xfrm>
          <a:off x="104267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20684</xdr:rowOff>
    </xdr:from>
    <xdr:to>
      <xdr:col>50</xdr:col>
      <xdr:colOff>114300</xdr:colOff>
      <xdr:row>38</xdr:row>
      <xdr:rowOff>36850</xdr:rowOff>
    </xdr:to>
    <xdr:cxnSp macro="">
      <xdr:nvCxnSpPr>
        <xdr:cNvPr id="294" name="直線コネクタ 293"/>
        <xdr:cNvCxnSpPr/>
      </xdr:nvCxnSpPr>
      <xdr:spPr>
        <a:xfrm flipV="1">
          <a:off x="8750300" y="6535784"/>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xdr:rowOff>
    </xdr:from>
    <xdr:to>
      <xdr:col>50</xdr:col>
      <xdr:colOff>165100</xdr:colOff>
      <xdr:row>37</xdr:row>
      <xdr:rowOff>103129</xdr:rowOff>
    </xdr:to>
    <xdr:sp macro="" textlink="">
      <xdr:nvSpPr>
        <xdr:cNvPr id="295" name="フローチャート: 判断 294"/>
        <xdr:cNvSpPr/>
      </xdr:nvSpPr>
      <xdr:spPr>
        <a:xfrm>
          <a:off x="9588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119656</xdr:rowOff>
    </xdr:from>
    <xdr:ext cx="534377" cy="259045"/>
    <xdr:sp macro="" textlink="">
      <xdr:nvSpPr>
        <xdr:cNvPr id="296" name="テキスト ボックス 295"/>
        <xdr:cNvSpPr txBox="1"/>
      </xdr:nvSpPr>
      <xdr:spPr>
        <a:xfrm>
          <a:off x="9372111" y="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36850</xdr:rowOff>
    </xdr:from>
    <xdr:to>
      <xdr:col>45</xdr:col>
      <xdr:colOff>177800</xdr:colOff>
      <xdr:row>38</xdr:row>
      <xdr:rowOff>48286</xdr:rowOff>
    </xdr:to>
    <xdr:cxnSp macro="">
      <xdr:nvCxnSpPr>
        <xdr:cNvPr id="297" name="直線コネクタ 296"/>
        <xdr:cNvCxnSpPr/>
      </xdr:nvCxnSpPr>
      <xdr:spPr>
        <a:xfrm flipV="1">
          <a:off x="7861300" y="6551950"/>
          <a:ext cx="889000" cy="1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21960</xdr:rowOff>
    </xdr:from>
    <xdr:to>
      <xdr:col>46</xdr:col>
      <xdr:colOff>38100</xdr:colOff>
      <xdr:row>37</xdr:row>
      <xdr:rowOff>123560</xdr:rowOff>
    </xdr:to>
    <xdr:sp macro="" textlink="">
      <xdr:nvSpPr>
        <xdr:cNvPr id="298" name="フローチャート: 判断 297"/>
        <xdr:cNvSpPr/>
      </xdr:nvSpPr>
      <xdr:spPr>
        <a:xfrm>
          <a:off x="8699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140087</xdr:rowOff>
    </xdr:from>
    <xdr:ext cx="534377" cy="259045"/>
    <xdr:sp macro="" textlink="">
      <xdr:nvSpPr>
        <xdr:cNvPr id="299" name="テキスト ボックス 298"/>
        <xdr:cNvSpPr txBox="1"/>
      </xdr:nvSpPr>
      <xdr:spPr>
        <a:xfrm>
          <a:off x="8483111" y="61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48286</xdr:rowOff>
    </xdr:from>
    <xdr:to>
      <xdr:col>41</xdr:col>
      <xdr:colOff>50800</xdr:colOff>
      <xdr:row>38</xdr:row>
      <xdr:rowOff>49625</xdr:rowOff>
    </xdr:to>
    <xdr:cxnSp macro="">
      <xdr:nvCxnSpPr>
        <xdr:cNvPr id="300" name="直線コネクタ 299"/>
        <xdr:cNvCxnSpPr/>
      </xdr:nvCxnSpPr>
      <xdr:spPr>
        <a:xfrm flipV="1">
          <a:off x="6972300" y="6563386"/>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39196</xdr:rowOff>
    </xdr:from>
    <xdr:to>
      <xdr:col>41</xdr:col>
      <xdr:colOff>101600</xdr:colOff>
      <xdr:row>37</xdr:row>
      <xdr:rowOff>140796</xdr:rowOff>
    </xdr:to>
    <xdr:sp macro="" textlink="">
      <xdr:nvSpPr>
        <xdr:cNvPr id="301" name="フローチャート: 判断 300"/>
        <xdr:cNvSpPr/>
      </xdr:nvSpPr>
      <xdr:spPr>
        <a:xfrm>
          <a:off x="7810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157323</xdr:rowOff>
    </xdr:from>
    <xdr:ext cx="534377" cy="259045"/>
    <xdr:sp macro="" textlink="">
      <xdr:nvSpPr>
        <xdr:cNvPr id="302" name="テキスト ボックス 301"/>
        <xdr:cNvSpPr txBox="1"/>
      </xdr:nvSpPr>
      <xdr:spPr>
        <a:xfrm>
          <a:off x="7594111" y="61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57190</xdr:rowOff>
    </xdr:from>
    <xdr:to>
      <xdr:col>36</xdr:col>
      <xdr:colOff>165100</xdr:colOff>
      <xdr:row>37</xdr:row>
      <xdr:rowOff>158790</xdr:rowOff>
    </xdr:to>
    <xdr:sp macro="" textlink="">
      <xdr:nvSpPr>
        <xdr:cNvPr id="303" name="フローチャート: 判断 302"/>
        <xdr:cNvSpPr/>
      </xdr:nvSpPr>
      <xdr:spPr>
        <a:xfrm>
          <a:off x="6921500" y="64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3867</xdr:rowOff>
    </xdr:from>
    <xdr:ext cx="534377" cy="259045"/>
    <xdr:sp macro="" textlink="">
      <xdr:nvSpPr>
        <xdr:cNvPr id="304" name="テキスト ボックス 303"/>
        <xdr:cNvSpPr txBox="1"/>
      </xdr:nvSpPr>
      <xdr:spPr>
        <a:xfrm>
          <a:off x="6705111" y="61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145377</xdr:rowOff>
    </xdr:from>
    <xdr:to>
      <xdr:col>55</xdr:col>
      <xdr:colOff>50800</xdr:colOff>
      <xdr:row>34</xdr:row>
      <xdr:rowOff>75527</xdr:rowOff>
    </xdr:to>
    <xdr:sp macro="" textlink="">
      <xdr:nvSpPr>
        <xdr:cNvPr id="310" name="楕円 309"/>
        <xdr:cNvSpPr/>
      </xdr:nvSpPr>
      <xdr:spPr>
        <a:xfrm>
          <a:off x="10426700" y="58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60304</xdr:rowOff>
    </xdr:from>
    <xdr:ext cx="599010" cy="259045"/>
    <xdr:sp macro="" textlink="">
      <xdr:nvSpPr>
        <xdr:cNvPr id="311" name="補助費等該当値テキスト"/>
        <xdr:cNvSpPr txBox="1"/>
      </xdr:nvSpPr>
      <xdr:spPr>
        <a:xfrm>
          <a:off x="10528300" y="571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141334</xdr:rowOff>
    </xdr:from>
    <xdr:to>
      <xdr:col>50</xdr:col>
      <xdr:colOff>165100</xdr:colOff>
      <xdr:row>38</xdr:row>
      <xdr:rowOff>71484</xdr:rowOff>
    </xdr:to>
    <xdr:sp macro="" textlink="">
      <xdr:nvSpPr>
        <xdr:cNvPr id="312" name="楕円 311"/>
        <xdr:cNvSpPr/>
      </xdr:nvSpPr>
      <xdr:spPr>
        <a:xfrm>
          <a:off x="9588500" y="648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62611</xdr:rowOff>
    </xdr:from>
    <xdr:ext cx="534377" cy="259045"/>
    <xdr:sp macro="" textlink="">
      <xdr:nvSpPr>
        <xdr:cNvPr id="313" name="テキスト ボックス 312"/>
        <xdr:cNvSpPr txBox="1"/>
      </xdr:nvSpPr>
      <xdr:spPr>
        <a:xfrm>
          <a:off x="9372111" y="65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157500</xdr:rowOff>
    </xdr:from>
    <xdr:to>
      <xdr:col>46</xdr:col>
      <xdr:colOff>38100</xdr:colOff>
      <xdr:row>38</xdr:row>
      <xdr:rowOff>87650</xdr:rowOff>
    </xdr:to>
    <xdr:sp macro="" textlink="">
      <xdr:nvSpPr>
        <xdr:cNvPr id="314" name="楕円 313"/>
        <xdr:cNvSpPr/>
      </xdr:nvSpPr>
      <xdr:spPr>
        <a:xfrm>
          <a:off x="8699500" y="65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78777</xdr:rowOff>
    </xdr:from>
    <xdr:ext cx="534377" cy="259045"/>
    <xdr:sp macro="" textlink="">
      <xdr:nvSpPr>
        <xdr:cNvPr id="315" name="テキスト ボックス 314"/>
        <xdr:cNvSpPr txBox="1"/>
      </xdr:nvSpPr>
      <xdr:spPr>
        <a:xfrm>
          <a:off x="8483111" y="659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168936</xdr:rowOff>
    </xdr:from>
    <xdr:to>
      <xdr:col>41</xdr:col>
      <xdr:colOff>101600</xdr:colOff>
      <xdr:row>38</xdr:row>
      <xdr:rowOff>99086</xdr:rowOff>
    </xdr:to>
    <xdr:sp macro="" textlink="">
      <xdr:nvSpPr>
        <xdr:cNvPr id="316" name="楕円 315"/>
        <xdr:cNvSpPr/>
      </xdr:nvSpPr>
      <xdr:spPr>
        <a:xfrm>
          <a:off x="7810500" y="65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90213</xdr:rowOff>
    </xdr:from>
    <xdr:ext cx="534377" cy="259045"/>
    <xdr:sp macro="" textlink="">
      <xdr:nvSpPr>
        <xdr:cNvPr id="317" name="テキスト ボックス 316"/>
        <xdr:cNvSpPr txBox="1"/>
      </xdr:nvSpPr>
      <xdr:spPr>
        <a:xfrm>
          <a:off x="7594111" y="66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170275</xdr:rowOff>
    </xdr:from>
    <xdr:to>
      <xdr:col>36</xdr:col>
      <xdr:colOff>165100</xdr:colOff>
      <xdr:row>38</xdr:row>
      <xdr:rowOff>100425</xdr:rowOff>
    </xdr:to>
    <xdr:sp macro="" textlink="">
      <xdr:nvSpPr>
        <xdr:cNvPr id="318" name="楕円 317"/>
        <xdr:cNvSpPr/>
      </xdr:nvSpPr>
      <xdr:spPr>
        <a:xfrm>
          <a:off x="6921500" y="651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91552</xdr:rowOff>
    </xdr:from>
    <xdr:ext cx="534377" cy="259045"/>
    <xdr:sp macro="" textlink="">
      <xdr:nvSpPr>
        <xdr:cNvPr id="319" name="テキスト ボックス 318"/>
        <xdr:cNvSpPr txBox="1"/>
      </xdr:nvSpPr>
      <xdr:spPr>
        <a:xfrm>
          <a:off x="6705111" y="66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3" name="直線コネクタ 342"/>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4"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5" name="直線コネクタ 344"/>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6"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7" name="直線コネクタ 346"/>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39474</xdr:rowOff>
    </xdr:from>
    <xdr:to>
      <xdr:col>55</xdr:col>
      <xdr:colOff>0</xdr:colOff>
      <xdr:row>57</xdr:row>
      <xdr:rowOff>52748</xdr:rowOff>
    </xdr:to>
    <xdr:cxnSp macro="">
      <xdr:nvCxnSpPr>
        <xdr:cNvPr id="348" name="直線コネクタ 347"/>
        <xdr:cNvCxnSpPr/>
      </xdr:nvCxnSpPr>
      <xdr:spPr>
        <a:xfrm>
          <a:off x="9639300" y="9469224"/>
          <a:ext cx="838200" cy="35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9" name="普通建設事業費平均値テキスト"/>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0" name="フローチャート: 判断 349"/>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39474</xdr:rowOff>
    </xdr:from>
    <xdr:to>
      <xdr:col>50</xdr:col>
      <xdr:colOff>114300</xdr:colOff>
      <xdr:row>55</xdr:row>
      <xdr:rowOff>120025</xdr:rowOff>
    </xdr:to>
    <xdr:cxnSp macro="">
      <xdr:nvCxnSpPr>
        <xdr:cNvPr id="351" name="直線コネクタ 350"/>
        <xdr:cNvCxnSpPr/>
      </xdr:nvCxnSpPr>
      <xdr:spPr>
        <a:xfrm flipV="1">
          <a:off x="8750300" y="9469224"/>
          <a:ext cx="889000" cy="8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2" name="フローチャート: 判断 351"/>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150241</xdr:rowOff>
    </xdr:from>
    <xdr:ext cx="534377" cy="259045"/>
    <xdr:sp macro="" textlink="">
      <xdr:nvSpPr>
        <xdr:cNvPr id="353" name="テキスト ボックス 352"/>
        <xdr:cNvSpPr txBox="1"/>
      </xdr:nvSpPr>
      <xdr:spPr>
        <a:xfrm>
          <a:off x="9372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120025</xdr:rowOff>
    </xdr:from>
    <xdr:to>
      <xdr:col>45</xdr:col>
      <xdr:colOff>177800</xdr:colOff>
      <xdr:row>56</xdr:row>
      <xdr:rowOff>114043</xdr:rowOff>
    </xdr:to>
    <xdr:cxnSp macro="">
      <xdr:nvCxnSpPr>
        <xdr:cNvPr id="354" name="直線コネクタ 353"/>
        <xdr:cNvCxnSpPr/>
      </xdr:nvCxnSpPr>
      <xdr:spPr>
        <a:xfrm flipV="1">
          <a:off x="7861300" y="9549775"/>
          <a:ext cx="889000" cy="16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5" name="フローチャート: 判断 354"/>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6" name="テキスト ボックス 355"/>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114043</xdr:rowOff>
    </xdr:from>
    <xdr:to>
      <xdr:col>41</xdr:col>
      <xdr:colOff>50800</xdr:colOff>
      <xdr:row>56</xdr:row>
      <xdr:rowOff>134549</xdr:rowOff>
    </xdr:to>
    <xdr:cxnSp macro="">
      <xdr:nvCxnSpPr>
        <xdr:cNvPr id="357" name="直線コネクタ 356"/>
        <xdr:cNvCxnSpPr/>
      </xdr:nvCxnSpPr>
      <xdr:spPr>
        <a:xfrm flipV="1">
          <a:off x="6972300" y="9715243"/>
          <a:ext cx="889000" cy="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8" name="フローチャート: 判断 357"/>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9" name="テキスト ボックス 358"/>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0" name="フローチャート: 判断 359"/>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1" name="テキスト ボックス 360"/>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1948</xdr:rowOff>
    </xdr:from>
    <xdr:to>
      <xdr:col>55</xdr:col>
      <xdr:colOff>50800</xdr:colOff>
      <xdr:row>57</xdr:row>
      <xdr:rowOff>103548</xdr:rowOff>
    </xdr:to>
    <xdr:sp macro="" textlink="">
      <xdr:nvSpPr>
        <xdr:cNvPr id="367" name="楕円 366"/>
        <xdr:cNvSpPr/>
      </xdr:nvSpPr>
      <xdr:spPr>
        <a:xfrm>
          <a:off x="10426700" y="97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151825</xdr:rowOff>
    </xdr:from>
    <xdr:ext cx="534377" cy="259045"/>
    <xdr:sp macro="" textlink="">
      <xdr:nvSpPr>
        <xdr:cNvPr id="368" name="普通建設事業費該当値テキスト"/>
        <xdr:cNvSpPr txBox="1"/>
      </xdr:nvSpPr>
      <xdr:spPr>
        <a:xfrm>
          <a:off x="10528300" y="97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160124</xdr:rowOff>
    </xdr:from>
    <xdr:to>
      <xdr:col>50</xdr:col>
      <xdr:colOff>165100</xdr:colOff>
      <xdr:row>55</xdr:row>
      <xdr:rowOff>90274</xdr:rowOff>
    </xdr:to>
    <xdr:sp macro="" textlink="">
      <xdr:nvSpPr>
        <xdr:cNvPr id="369" name="楕円 368"/>
        <xdr:cNvSpPr/>
      </xdr:nvSpPr>
      <xdr:spPr>
        <a:xfrm>
          <a:off x="9588500" y="94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106801</xdr:rowOff>
    </xdr:from>
    <xdr:ext cx="534377" cy="259045"/>
    <xdr:sp macro="" textlink="">
      <xdr:nvSpPr>
        <xdr:cNvPr id="370" name="テキスト ボックス 369"/>
        <xdr:cNvSpPr txBox="1"/>
      </xdr:nvSpPr>
      <xdr:spPr>
        <a:xfrm>
          <a:off x="9372111" y="919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69225</xdr:rowOff>
    </xdr:from>
    <xdr:to>
      <xdr:col>46</xdr:col>
      <xdr:colOff>38100</xdr:colOff>
      <xdr:row>55</xdr:row>
      <xdr:rowOff>170825</xdr:rowOff>
    </xdr:to>
    <xdr:sp macro="" textlink="">
      <xdr:nvSpPr>
        <xdr:cNvPr id="371" name="楕円 370"/>
        <xdr:cNvSpPr/>
      </xdr:nvSpPr>
      <xdr:spPr>
        <a:xfrm>
          <a:off x="8699500" y="94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15902</xdr:rowOff>
    </xdr:from>
    <xdr:ext cx="534377" cy="259045"/>
    <xdr:sp macro="" textlink="">
      <xdr:nvSpPr>
        <xdr:cNvPr id="372" name="テキスト ボックス 371"/>
        <xdr:cNvSpPr txBox="1"/>
      </xdr:nvSpPr>
      <xdr:spPr>
        <a:xfrm>
          <a:off x="8483111" y="927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63243</xdr:rowOff>
    </xdr:from>
    <xdr:to>
      <xdr:col>41</xdr:col>
      <xdr:colOff>101600</xdr:colOff>
      <xdr:row>56</xdr:row>
      <xdr:rowOff>164843</xdr:rowOff>
    </xdr:to>
    <xdr:sp macro="" textlink="">
      <xdr:nvSpPr>
        <xdr:cNvPr id="373" name="楕円 372"/>
        <xdr:cNvSpPr/>
      </xdr:nvSpPr>
      <xdr:spPr>
        <a:xfrm>
          <a:off x="7810500" y="96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9920</xdr:rowOff>
    </xdr:from>
    <xdr:ext cx="534377" cy="259045"/>
    <xdr:sp macro="" textlink="">
      <xdr:nvSpPr>
        <xdr:cNvPr id="374" name="テキスト ボックス 373"/>
        <xdr:cNvSpPr txBox="1"/>
      </xdr:nvSpPr>
      <xdr:spPr>
        <a:xfrm>
          <a:off x="7594111" y="943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83749</xdr:rowOff>
    </xdr:from>
    <xdr:to>
      <xdr:col>36</xdr:col>
      <xdr:colOff>165100</xdr:colOff>
      <xdr:row>57</xdr:row>
      <xdr:rowOff>13899</xdr:rowOff>
    </xdr:to>
    <xdr:sp macro="" textlink="">
      <xdr:nvSpPr>
        <xdr:cNvPr id="375" name="楕円 374"/>
        <xdr:cNvSpPr/>
      </xdr:nvSpPr>
      <xdr:spPr>
        <a:xfrm>
          <a:off x="6921500" y="96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5026</xdr:rowOff>
    </xdr:from>
    <xdr:ext cx="534377" cy="259045"/>
    <xdr:sp macro="" textlink="">
      <xdr:nvSpPr>
        <xdr:cNvPr id="376" name="テキスト ボックス 375"/>
        <xdr:cNvSpPr txBox="1"/>
      </xdr:nvSpPr>
      <xdr:spPr>
        <a:xfrm>
          <a:off x="6705111" y="977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0" name="直線コネクタ 399"/>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3"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4" name="直線コネクタ 403"/>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66687</xdr:rowOff>
    </xdr:from>
    <xdr:to>
      <xdr:col>55</xdr:col>
      <xdr:colOff>0</xdr:colOff>
      <xdr:row>78</xdr:row>
      <xdr:rowOff>101561</xdr:rowOff>
    </xdr:to>
    <xdr:cxnSp macro="">
      <xdr:nvCxnSpPr>
        <xdr:cNvPr id="405" name="直線コネクタ 404"/>
        <xdr:cNvCxnSpPr/>
      </xdr:nvCxnSpPr>
      <xdr:spPr>
        <a:xfrm>
          <a:off x="9639300" y="12925437"/>
          <a:ext cx="838200" cy="54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6" name="普通建設事業費 （ うち新規整備　）平均値テキスト"/>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7" name="フローチャート: 判断 406"/>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60325</xdr:rowOff>
    </xdr:from>
    <xdr:to>
      <xdr:col>50</xdr:col>
      <xdr:colOff>114300</xdr:colOff>
      <xdr:row>75</xdr:row>
      <xdr:rowOff>66687</xdr:rowOff>
    </xdr:to>
    <xdr:cxnSp macro="">
      <xdr:nvCxnSpPr>
        <xdr:cNvPr id="408" name="直線コネクタ 407"/>
        <xdr:cNvCxnSpPr/>
      </xdr:nvCxnSpPr>
      <xdr:spPr>
        <a:xfrm>
          <a:off x="8750300" y="12919075"/>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9" name="フローチャート: 判断 408"/>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55008</xdr:rowOff>
    </xdr:from>
    <xdr:ext cx="534377" cy="259045"/>
    <xdr:sp macro="" textlink="">
      <xdr:nvSpPr>
        <xdr:cNvPr id="410" name="テキスト ボックス 409"/>
        <xdr:cNvSpPr txBox="1"/>
      </xdr:nvSpPr>
      <xdr:spPr>
        <a:xfrm>
          <a:off x="9372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60325</xdr:rowOff>
    </xdr:from>
    <xdr:to>
      <xdr:col>45</xdr:col>
      <xdr:colOff>177800</xdr:colOff>
      <xdr:row>76</xdr:row>
      <xdr:rowOff>163106</xdr:rowOff>
    </xdr:to>
    <xdr:cxnSp macro="">
      <xdr:nvCxnSpPr>
        <xdr:cNvPr id="411" name="直線コネクタ 410"/>
        <xdr:cNvCxnSpPr/>
      </xdr:nvCxnSpPr>
      <xdr:spPr>
        <a:xfrm flipV="1">
          <a:off x="7861300" y="12919075"/>
          <a:ext cx="889000" cy="27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2" name="フローチャート: 判断 411"/>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71759</xdr:rowOff>
    </xdr:from>
    <xdr:ext cx="534377" cy="259045"/>
    <xdr:sp macro="" textlink="">
      <xdr:nvSpPr>
        <xdr:cNvPr id="413" name="テキスト ボックス 412"/>
        <xdr:cNvSpPr txBox="1"/>
      </xdr:nvSpPr>
      <xdr:spPr>
        <a:xfrm>
          <a:off x="8483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163106</xdr:rowOff>
    </xdr:from>
    <xdr:to>
      <xdr:col>41</xdr:col>
      <xdr:colOff>50800</xdr:colOff>
      <xdr:row>78</xdr:row>
      <xdr:rowOff>116599</xdr:rowOff>
    </xdr:to>
    <xdr:cxnSp macro="">
      <xdr:nvCxnSpPr>
        <xdr:cNvPr id="414" name="直線コネクタ 413"/>
        <xdr:cNvCxnSpPr/>
      </xdr:nvCxnSpPr>
      <xdr:spPr>
        <a:xfrm flipV="1">
          <a:off x="6972300" y="13193306"/>
          <a:ext cx="889000" cy="2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5" name="フローチャート: 判断 414"/>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68966</xdr:rowOff>
    </xdr:from>
    <xdr:ext cx="534377" cy="259045"/>
    <xdr:sp macro="" textlink="">
      <xdr:nvSpPr>
        <xdr:cNvPr id="416" name="テキスト ボックス 415"/>
        <xdr:cNvSpPr txBox="1"/>
      </xdr:nvSpPr>
      <xdr:spPr>
        <a:xfrm>
          <a:off x="7594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7" name="フローチャート: 判断 416"/>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8" name="テキスト ボックス 417"/>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50761</xdr:rowOff>
    </xdr:from>
    <xdr:to>
      <xdr:col>55</xdr:col>
      <xdr:colOff>50800</xdr:colOff>
      <xdr:row>78</xdr:row>
      <xdr:rowOff>152361</xdr:rowOff>
    </xdr:to>
    <xdr:sp macro="" textlink="">
      <xdr:nvSpPr>
        <xdr:cNvPr id="424" name="楕円 423"/>
        <xdr:cNvSpPr/>
      </xdr:nvSpPr>
      <xdr:spPr>
        <a:xfrm>
          <a:off x="10426700" y="134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148555</xdr:rowOff>
    </xdr:from>
    <xdr:ext cx="469744" cy="259045"/>
    <xdr:sp macro="" textlink="">
      <xdr:nvSpPr>
        <xdr:cNvPr id="425" name="普通建設事業費 （ うち新規整備　）該当値テキスト"/>
        <xdr:cNvSpPr txBox="1"/>
      </xdr:nvSpPr>
      <xdr:spPr>
        <a:xfrm>
          <a:off x="10528300" y="1335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15887</xdr:rowOff>
    </xdr:from>
    <xdr:to>
      <xdr:col>50</xdr:col>
      <xdr:colOff>165100</xdr:colOff>
      <xdr:row>75</xdr:row>
      <xdr:rowOff>117487</xdr:rowOff>
    </xdr:to>
    <xdr:sp macro="" textlink="">
      <xdr:nvSpPr>
        <xdr:cNvPr id="426" name="楕円 425"/>
        <xdr:cNvSpPr/>
      </xdr:nvSpPr>
      <xdr:spPr>
        <a:xfrm>
          <a:off x="9588500" y="1287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134014</xdr:rowOff>
    </xdr:from>
    <xdr:ext cx="534377" cy="259045"/>
    <xdr:sp macro="" textlink="">
      <xdr:nvSpPr>
        <xdr:cNvPr id="427" name="テキスト ボックス 426"/>
        <xdr:cNvSpPr txBox="1"/>
      </xdr:nvSpPr>
      <xdr:spPr>
        <a:xfrm>
          <a:off x="9372111" y="12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9525</xdr:rowOff>
    </xdr:from>
    <xdr:to>
      <xdr:col>46</xdr:col>
      <xdr:colOff>38100</xdr:colOff>
      <xdr:row>75</xdr:row>
      <xdr:rowOff>111125</xdr:rowOff>
    </xdr:to>
    <xdr:sp macro="" textlink="">
      <xdr:nvSpPr>
        <xdr:cNvPr id="428" name="楕円 427"/>
        <xdr:cNvSpPr/>
      </xdr:nvSpPr>
      <xdr:spPr>
        <a:xfrm>
          <a:off x="86995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127652</xdr:rowOff>
    </xdr:from>
    <xdr:ext cx="534377" cy="259045"/>
    <xdr:sp macro="" textlink="">
      <xdr:nvSpPr>
        <xdr:cNvPr id="429" name="テキスト ボックス 428"/>
        <xdr:cNvSpPr txBox="1"/>
      </xdr:nvSpPr>
      <xdr:spPr>
        <a:xfrm>
          <a:off x="8483111" y="126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112306</xdr:rowOff>
    </xdr:from>
    <xdr:to>
      <xdr:col>41</xdr:col>
      <xdr:colOff>101600</xdr:colOff>
      <xdr:row>77</xdr:row>
      <xdr:rowOff>42456</xdr:rowOff>
    </xdr:to>
    <xdr:sp macro="" textlink="">
      <xdr:nvSpPr>
        <xdr:cNvPr id="430" name="楕円 429"/>
        <xdr:cNvSpPr/>
      </xdr:nvSpPr>
      <xdr:spPr>
        <a:xfrm>
          <a:off x="7810500" y="131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58983</xdr:rowOff>
    </xdr:from>
    <xdr:ext cx="534377" cy="259045"/>
    <xdr:sp macro="" textlink="">
      <xdr:nvSpPr>
        <xdr:cNvPr id="431" name="テキスト ボックス 430"/>
        <xdr:cNvSpPr txBox="1"/>
      </xdr:nvSpPr>
      <xdr:spPr>
        <a:xfrm>
          <a:off x="7594111" y="129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65799</xdr:rowOff>
    </xdr:from>
    <xdr:to>
      <xdr:col>36</xdr:col>
      <xdr:colOff>165100</xdr:colOff>
      <xdr:row>78</xdr:row>
      <xdr:rowOff>167399</xdr:rowOff>
    </xdr:to>
    <xdr:sp macro="" textlink="">
      <xdr:nvSpPr>
        <xdr:cNvPr id="432" name="楕円 431"/>
        <xdr:cNvSpPr/>
      </xdr:nvSpPr>
      <xdr:spPr>
        <a:xfrm>
          <a:off x="6921500" y="134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158526</xdr:rowOff>
    </xdr:from>
    <xdr:ext cx="469744" cy="259045"/>
    <xdr:sp macro="" textlink="">
      <xdr:nvSpPr>
        <xdr:cNvPr id="433" name="テキスト ボックス 432"/>
        <xdr:cNvSpPr txBox="1"/>
      </xdr:nvSpPr>
      <xdr:spPr>
        <a:xfrm>
          <a:off x="6737428" y="135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7" name="直線コネクタ 456"/>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8"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9" name="直線コネクタ 458"/>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0"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1" name="直線コネクタ 460"/>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63443</xdr:rowOff>
    </xdr:from>
    <xdr:to>
      <xdr:col>55</xdr:col>
      <xdr:colOff>0</xdr:colOff>
      <xdr:row>96</xdr:row>
      <xdr:rowOff>23361</xdr:rowOff>
    </xdr:to>
    <xdr:cxnSp macro="">
      <xdr:nvCxnSpPr>
        <xdr:cNvPr id="462" name="直線コネクタ 461"/>
        <xdr:cNvCxnSpPr/>
      </xdr:nvCxnSpPr>
      <xdr:spPr>
        <a:xfrm>
          <a:off x="9639300" y="16351193"/>
          <a:ext cx="838200" cy="1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63" name="普通建設事業費 （ うち更新整備　）平均値テキスト"/>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4" name="フローチャート: 判断 463"/>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63443</xdr:rowOff>
    </xdr:from>
    <xdr:to>
      <xdr:col>50</xdr:col>
      <xdr:colOff>114300</xdr:colOff>
      <xdr:row>96</xdr:row>
      <xdr:rowOff>94018</xdr:rowOff>
    </xdr:to>
    <xdr:cxnSp macro="">
      <xdr:nvCxnSpPr>
        <xdr:cNvPr id="465" name="直線コネクタ 464"/>
        <xdr:cNvCxnSpPr/>
      </xdr:nvCxnSpPr>
      <xdr:spPr>
        <a:xfrm flipV="1">
          <a:off x="8750300" y="16351193"/>
          <a:ext cx="889000" cy="20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6" name="フローチャート: 判断 465"/>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152919</xdr:rowOff>
    </xdr:from>
    <xdr:ext cx="534377" cy="259045"/>
    <xdr:sp macro="" textlink="">
      <xdr:nvSpPr>
        <xdr:cNvPr id="467" name="テキスト ボックス 466"/>
        <xdr:cNvSpPr txBox="1"/>
      </xdr:nvSpPr>
      <xdr:spPr>
        <a:xfrm>
          <a:off x="9372111" y="164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94018</xdr:rowOff>
    </xdr:from>
    <xdr:to>
      <xdr:col>45</xdr:col>
      <xdr:colOff>177800</xdr:colOff>
      <xdr:row>96</xdr:row>
      <xdr:rowOff>157398</xdr:rowOff>
    </xdr:to>
    <xdr:cxnSp macro="">
      <xdr:nvCxnSpPr>
        <xdr:cNvPr id="468" name="直線コネクタ 467"/>
        <xdr:cNvCxnSpPr/>
      </xdr:nvCxnSpPr>
      <xdr:spPr>
        <a:xfrm flipV="1">
          <a:off x="7861300" y="16553218"/>
          <a:ext cx="889000" cy="6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9" name="フローチャート: 判断 468"/>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70" name="テキスト ボックス 469"/>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96019</xdr:rowOff>
    </xdr:from>
    <xdr:to>
      <xdr:col>41</xdr:col>
      <xdr:colOff>50800</xdr:colOff>
      <xdr:row>96</xdr:row>
      <xdr:rowOff>157398</xdr:rowOff>
    </xdr:to>
    <xdr:cxnSp macro="">
      <xdr:nvCxnSpPr>
        <xdr:cNvPr id="471" name="直線コネクタ 470"/>
        <xdr:cNvCxnSpPr/>
      </xdr:nvCxnSpPr>
      <xdr:spPr>
        <a:xfrm>
          <a:off x="6972300" y="16555219"/>
          <a:ext cx="8890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2" name="フローチャート: 判断 471"/>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3" name="テキスト ボックス 472"/>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4" name="フローチャート: 判断 473"/>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5" name="テキスト ボックス 474"/>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144011</xdr:rowOff>
    </xdr:from>
    <xdr:to>
      <xdr:col>55</xdr:col>
      <xdr:colOff>50800</xdr:colOff>
      <xdr:row>96</xdr:row>
      <xdr:rowOff>74161</xdr:rowOff>
    </xdr:to>
    <xdr:sp macro="" textlink="">
      <xdr:nvSpPr>
        <xdr:cNvPr id="481" name="楕円 480"/>
        <xdr:cNvSpPr/>
      </xdr:nvSpPr>
      <xdr:spPr>
        <a:xfrm>
          <a:off x="10426700" y="1643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122438</xdr:rowOff>
    </xdr:from>
    <xdr:ext cx="534377" cy="259045"/>
    <xdr:sp macro="" textlink="">
      <xdr:nvSpPr>
        <xdr:cNvPr id="482" name="普通建設事業費 （ うち更新整備　）該当値テキスト"/>
        <xdr:cNvSpPr txBox="1"/>
      </xdr:nvSpPr>
      <xdr:spPr>
        <a:xfrm>
          <a:off x="10528300" y="164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12643</xdr:rowOff>
    </xdr:from>
    <xdr:to>
      <xdr:col>50</xdr:col>
      <xdr:colOff>165100</xdr:colOff>
      <xdr:row>95</xdr:row>
      <xdr:rowOff>114243</xdr:rowOff>
    </xdr:to>
    <xdr:sp macro="" textlink="">
      <xdr:nvSpPr>
        <xdr:cNvPr id="483" name="楕円 482"/>
        <xdr:cNvSpPr/>
      </xdr:nvSpPr>
      <xdr:spPr>
        <a:xfrm>
          <a:off x="9588500" y="163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130770</xdr:rowOff>
    </xdr:from>
    <xdr:ext cx="534377" cy="259045"/>
    <xdr:sp macro="" textlink="">
      <xdr:nvSpPr>
        <xdr:cNvPr id="484" name="テキスト ボックス 483"/>
        <xdr:cNvSpPr txBox="1"/>
      </xdr:nvSpPr>
      <xdr:spPr>
        <a:xfrm>
          <a:off x="9372111" y="160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43218</xdr:rowOff>
    </xdr:from>
    <xdr:to>
      <xdr:col>46</xdr:col>
      <xdr:colOff>38100</xdr:colOff>
      <xdr:row>96</xdr:row>
      <xdr:rowOff>144818</xdr:rowOff>
    </xdr:to>
    <xdr:sp macro="" textlink="">
      <xdr:nvSpPr>
        <xdr:cNvPr id="485" name="楕円 484"/>
        <xdr:cNvSpPr/>
      </xdr:nvSpPr>
      <xdr:spPr>
        <a:xfrm>
          <a:off x="8699500" y="165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135945</xdr:rowOff>
    </xdr:from>
    <xdr:ext cx="534377" cy="259045"/>
    <xdr:sp macro="" textlink="">
      <xdr:nvSpPr>
        <xdr:cNvPr id="486" name="テキスト ボックス 485"/>
        <xdr:cNvSpPr txBox="1"/>
      </xdr:nvSpPr>
      <xdr:spPr>
        <a:xfrm>
          <a:off x="8483111" y="165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106598</xdr:rowOff>
    </xdr:from>
    <xdr:to>
      <xdr:col>41</xdr:col>
      <xdr:colOff>101600</xdr:colOff>
      <xdr:row>97</xdr:row>
      <xdr:rowOff>36748</xdr:rowOff>
    </xdr:to>
    <xdr:sp macro="" textlink="">
      <xdr:nvSpPr>
        <xdr:cNvPr id="487" name="楕円 486"/>
        <xdr:cNvSpPr/>
      </xdr:nvSpPr>
      <xdr:spPr>
        <a:xfrm>
          <a:off x="7810500" y="165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27875</xdr:rowOff>
    </xdr:from>
    <xdr:ext cx="534377" cy="259045"/>
    <xdr:sp macro="" textlink="">
      <xdr:nvSpPr>
        <xdr:cNvPr id="488" name="テキスト ボックス 487"/>
        <xdr:cNvSpPr txBox="1"/>
      </xdr:nvSpPr>
      <xdr:spPr>
        <a:xfrm>
          <a:off x="7594111" y="166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45219</xdr:rowOff>
    </xdr:from>
    <xdr:to>
      <xdr:col>36</xdr:col>
      <xdr:colOff>165100</xdr:colOff>
      <xdr:row>96</xdr:row>
      <xdr:rowOff>146819</xdr:rowOff>
    </xdr:to>
    <xdr:sp macro="" textlink="">
      <xdr:nvSpPr>
        <xdr:cNvPr id="489" name="楕円 488"/>
        <xdr:cNvSpPr/>
      </xdr:nvSpPr>
      <xdr:spPr>
        <a:xfrm>
          <a:off x="6921500" y="165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137946</xdr:rowOff>
    </xdr:from>
    <xdr:ext cx="534377" cy="259045"/>
    <xdr:sp macro="" textlink="">
      <xdr:nvSpPr>
        <xdr:cNvPr id="490" name="テキスト ボックス 489"/>
        <xdr:cNvSpPr txBox="1"/>
      </xdr:nvSpPr>
      <xdr:spPr>
        <a:xfrm>
          <a:off x="6705111" y="1659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138671</xdr:rowOff>
    </xdr:from>
    <xdr:to>
      <xdr:col>85</xdr:col>
      <xdr:colOff>127000</xdr:colOff>
      <xdr:row>38</xdr:row>
      <xdr:rowOff>139700</xdr:rowOff>
    </xdr:to>
    <xdr:cxnSp macro="">
      <xdr:nvCxnSpPr>
        <xdr:cNvPr id="517" name="直線コネクタ 516"/>
        <xdr:cNvCxnSpPr/>
      </xdr:nvCxnSpPr>
      <xdr:spPr>
        <a:xfrm flipV="1">
          <a:off x="15481300" y="6653771"/>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8"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0" name="直線コネクタ 51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2" name="テキスト ボックス 521"/>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3" name="直線コネクタ 52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133893</xdr:rowOff>
    </xdr:from>
    <xdr:to>
      <xdr:col>71</xdr:col>
      <xdr:colOff>177800</xdr:colOff>
      <xdr:row>38</xdr:row>
      <xdr:rowOff>139700</xdr:rowOff>
    </xdr:to>
    <xdr:cxnSp macro="">
      <xdr:nvCxnSpPr>
        <xdr:cNvPr id="526" name="直線コネクタ 525"/>
        <xdr:cNvCxnSpPr/>
      </xdr:nvCxnSpPr>
      <xdr:spPr>
        <a:xfrm>
          <a:off x="12814300" y="6648993"/>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8" name="テキスト ボックス 527"/>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87871</xdr:rowOff>
    </xdr:from>
    <xdr:to>
      <xdr:col>85</xdr:col>
      <xdr:colOff>177800</xdr:colOff>
      <xdr:row>39</xdr:row>
      <xdr:rowOff>18021</xdr:rowOff>
    </xdr:to>
    <xdr:sp macro="" textlink="">
      <xdr:nvSpPr>
        <xdr:cNvPr id="536" name="楕円 535"/>
        <xdr:cNvSpPr/>
      </xdr:nvSpPr>
      <xdr:spPr>
        <a:xfrm>
          <a:off x="162687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2798</xdr:rowOff>
    </xdr:from>
    <xdr:ext cx="313932" cy="259045"/>
    <xdr:sp macro="" textlink="">
      <xdr:nvSpPr>
        <xdr:cNvPr id="537" name="災害復旧事業費該当値テキスト"/>
        <xdr:cNvSpPr txBox="1"/>
      </xdr:nvSpPr>
      <xdr:spPr>
        <a:xfrm>
          <a:off x="16370300" y="6517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8" name="楕円 53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9" name="テキスト ボックス 53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0" name="楕円 53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1" name="テキスト ボックス 54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83093</xdr:rowOff>
    </xdr:from>
    <xdr:to>
      <xdr:col>67</xdr:col>
      <xdr:colOff>101600</xdr:colOff>
      <xdr:row>39</xdr:row>
      <xdr:rowOff>13243</xdr:rowOff>
    </xdr:to>
    <xdr:sp macro="" textlink="">
      <xdr:nvSpPr>
        <xdr:cNvPr id="544" name="楕円 543"/>
        <xdr:cNvSpPr/>
      </xdr:nvSpPr>
      <xdr:spPr>
        <a:xfrm>
          <a:off x="12763500" y="65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4370</xdr:rowOff>
    </xdr:from>
    <xdr:ext cx="378565" cy="259045"/>
    <xdr:sp macro="" textlink="">
      <xdr:nvSpPr>
        <xdr:cNvPr id="545" name="テキスト ボックス 544"/>
        <xdr:cNvSpPr txBox="1"/>
      </xdr:nvSpPr>
      <xdr:spPr>
        <a:xfrm>
          <a:off x="12625017" y="669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30756</xdr:rowOff>
    </xdr:from>
    <xdr:to>
      <xdr:col>85</xdr:col>
      <xdr:colOff>127000</xdr:colOff>
      <xdr:row>78</xdr:row>
      <xdr:rowOff>38398</xdr:rowOff>
    </xdr:to>
    <xdr:cxnSp macro="">
      <xdr:nvCxnSpPr>
        <xdr:cNvPr id="625" name="直線コネクタ 624"/>
        <xdr:cNvCxnSpPr/>
      </xdr:nvCxnSpPr>
      <xdr:spPr>
        <a:xfrm flipV="1">
          <a:off x="15481300" y="13403856"/>
          <a:ext cx="8382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6" name="公債費平均値テキスト"/>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35998</xdr:rowOff>
    </xdr:from>
    <xdr:to>
      <xdr:col>81</xdr:col>
      <xdr:colOff>50800</xdr:colOff>
      <xdr:row>78</xdr:row>
      <xdr:rowOff>38398</xdr:rowOff>
    </xdr:to>
    <xdr:cxnSp macro="">
      <xdr:nvCxnSpPr>
        <xdr:cNvPr id="628" name="直線コネクタ 627"/>
        <xdr:cNvCxnSpPr/>
      </xdr:nvCxnSpPr>
      <xdr:spPr>
        <a:xfrm>
          <a:off x="14592300" y="13409098"/>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30" name="テキスト ボックス 629"/>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34396</xdr:rowOff>
    </xdr:from>
    <xdr:to>
      <xdr:col>76</xdr:col>
      <xdr:colOff>114300</xdr:colOff>
      <xdr:row>78</xdr:row>
      <xdr:rowOff>35998</xdr:rowOff>
    </xdr:to>
    <xdr:cxnSp macro="">
      <xdr:nvCxnSpPr>
        <xdr:cNvPr id="631" name="直線コネクタ 630"/>
        <xdr:cNvCxnSpPr/>
      </xdr:nvCxnSpPr>
      <xdr:spPr>
        <a:xfrm>
          <a:off x="13703300" y="13407496"/>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3" name="テキスト ボックス 632"/>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15211</xdr:rowOff>
    </xdr:from>
    <xdr:to>
      <xdr:col>71</xdr:col>
      <xdr:colOff>177800</xdr:colOff>
      <xdr:row>78</xdr:row>
      <xdr:rowOff>34396</xdr:rowOff>
    </xdr:to>
    <xdr:cxnSp macro="">
      <xdr:nvCxnSpPr>
        <xdr:cNvPr id="634" name="直線コネクタ 633"/>
        <xdr:cNvCxnSpPr/>
      </xdr:nvCxnSpPr>
      <xdr:spPr>
        <a:xfrm>
          <a:off x="12814300" y="13388311"/>
          <a:ext cx="889000"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6" name="テキスト ボックス 635"/>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8" name="テキスト ボックス 637"/>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151406</xdr:rowOff>
    </xdr:from>
    <xdr:to>
      <xdr:col>85</xdr:col>
      <xdr:colOff>177800</xdr:colOff>
      <xdr:row>78</xdr:row>
      <xdr:rowOff>81556</xdr:rowOff>
    </xdr:to>
    <xdr:sp macro="" textlink="">
      <xdr:nvSpPr>
        <xdr:cNvPr id="644" name="楕円 643"/>
        <xdr:cNvSpPr/>
      </xdr:nvSpPr>
      <xdr:spPr>
        <a:xfrm>
          <a:off x="16268700" y="133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66333</xdr:rowOff>
    </xdr:from>
    <xdr:ext cx="534377" cy="259045"/>
    <xdr:sp macro="" textlink="">
      <xdr:nvSpPr>
        <xdr:cNvPr id="645" name="公債費該当値テキスト"/>
        <xdr:cNvSpPr txBox="1"/>
      </xdr:nvSpPr>
      <xdr:spPr>
        <a:xfrm>
          <a:off x="16370300" y="1326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159048</xdr:rowOff>
    </xdr:from>
    <xdr:to>
      <xdr:col>81</xdr:col>
      <xdr:colOff>101600</xdr:colOff>
      <xdr:row>78</xdr:row>
      <xdr:rowOff>89198</xdr:rowOff>
    </xdr:to>
    <xdr:sp macro="" textlink="">
      <xdr:nvSpPr>
        <xdr:cNvPr id="646" name="楕円 645"/>
        <xdr:cNvSpPr/>
      </xdr:nvSpPr>
      <xdr:spPr>
        <a:xfrm>
          <a:off x="15430500" y="1336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80325</xdr:rowOff>
    </xdr:from>
    <xdr:ext cx="534377" cy="259045"/>
    <xdr:sp macro="" textlink="">
      <xdr:nvSpPr>
        <xdr:cNvPr id="647" name="テキスト ボックス 646"/>
        <xdr:cNvSpPr txBox="1"/>
      </xdr:nvSpPr>
      <xdr:spPr>
        <a:xfrm>
          <a:off x="15214111" y="134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156648</xdr:rowOff>
    </xdr:from>
    <xdr:to>
      <xdr:col>76</xdr:col>
      <xdr:colOff>165100</xdr:colOff>
      <xdr:row>78</xdr:row>
      <xdr:rowOff>86798</xdr:rowOff>
    </xdr:to>
    <xdr:sp macro="" textlink="">
      <xdr:nvSpPr>
        <xdr:cNvPr id="648" name="楕円 647"/>
        <xdr:cNvSpPr/>
      </xdr:nvSpPr>
      <xdr:spPr>
        <a:xfrm>
          <a:off x="14541500" y="133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77925</xdr:rowOff>
    </xdr:from>
    <xdr:ext cx="534377" cy="259045"/>
    <xdr:sp macro="" textlink="">
      <xdr:nvSpPr>
        <xdr:cNvPr id="649" name="テキスト ボックス 648"/>
        <xdr:cNvSpPr txBox="1"/>
      </xdr:nvSpPr>
      <xdr:spPr>
        <a:xfrm>
          <a:off x="14325111" y="134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155046</xdr:rowOff>
    </xdr:from>
    <xdr:to>
      <xdr:col>72</xdr:col>
      <xdr:colOff>38100</xdr:colOff>
      <xdr:row>78</xdr:row>
      <xdr:rowOff>85196</xdr:rowOff>
    </xdr:to>
    <xdr:sp macro="" textlink="">
      <xdr:nvSpPr>
        <xdr:cNvPr id="650" name="楕円 649"/>
        <xdr:cNvSpPr/>
      </xdr:nvSpPr>
      <xdr:spPr>
        <a:xfrm>
          <a:off x="13652500" y="133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76323</xdr:rowOff>
    </xdr:from>
    <xdr:ext cx="534377" cy="259045"/>
    <xdr:sp macro="" textlink="">
      <xdr:nvSpPr>
        <xdr:cNvPr id="651" name="テキスト ボックス 650"/>
        <xdr:cNvSpPr txBox="1"/>
      </xdr:nvSpPr>
      <xdr:spPr>
        <a:xfrm>
          <a:off x="13436111" y="1344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135861</xdr:rowOff>
    </xdr:from>
    <xdr:to>
      <xdr:col>67</xdr:col>
      <xdr:colOff>101600</xdr:colOff>
      <xdr:row>78</xdr:row>
      <xdr:rowOff>66011</xdr:rowOff>
    </xdr:to>
    <xdr:sp macro="" textlink="">
      <xdr:nvSpPr>
        <xdr:cNvPr id="652" name="楕円 651"/>
        <xdr:cNvSpPr/>
      </xdr:nvSpPr>
      <xdr:spPr>
        <a:xfrm>
          <a:off x="12763500" y="1333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57138</xdr:rowOff>
    </xdr:from>
    <xdr:ext cx="534377" cy="259045"/>
    <xdr:sp macro="" textlink="">
      <xdr:nvSpPr>
        <xdr:cNvPr id="653" name="テキスト ボックス 652"/>
        <xdr:cNvSpPr txBox="1"/>
      </xdr:nvSpPr>
      <xdr:spPr>
        <a:xfrm>
          <a:off x="12547111" y="1343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27511</xdr:rowOff>
    </xdr:from>
    <xdr:to>
      <xdr:col>85</xdr:col>
      <xdr:colOff>127000</xdr:colOff>
      <xdr:row>98</xdr:row>
      <xdr:rowOff>156167</xdr:rowOff>
    </xdr:to>
    <xdr:cxnSp macro="">
      <xdr:nvCxnSpPr>
        <xdr:cNvPr id="682" name="直線コネクタ 681"/>
        <xdr:cNvCxnSpPr/>
      </xdr:nvCxnSpPr>
      <xdr:spPr>
        <a:xfrm flipV="1">
          <a:off x="15481300" y="16829611"/>
          <a:ext cx="838200" cy="1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15625</xdr:rowOff>
    </xdr:from>
    <xdr:ext cx="534377" cy="259045"/>
    <xdr:sp macro="" textlink="">
      <xdr:nvSpPr>
        <xdr:cNvPr id="683" name="積立金平均値テキスト"/>
        <xdr:cNvSpPr txBox="1"/>
      </xdr:nvSpPr>
      <xdr:spPr>
        <a:xfrm>
          <a:off x="16370300" y="16817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156167</xdr:rowOff>
    </xdr:from>
    <xdr:to>
      <xdr:col>81</xdr:col>
      <xdr:colOff>50800</xdr:colOff>
      <xdr:row>99</xdr:row>
      <xdr:rowOff>43940</xdr:rowOff>
    </xdr:to>
    <xdr:cxnSp macro="">
      <xdr:nvCxnSpPr>
        <xdr:cNvPr id="685" name="直線コネクタ 684"/>
        <xdr:cNvCxnSpPr/>
      </xdr:nvCxnSpPr>
      <xdr:spPr>
        <a:xfrm flipV="1">
          <a:off x="14592300" y="16958267"/>
          <a:ext cx="889000" cy="5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7" name="テキスト ボックス 686"/>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7006</xdr:rowOff>
    </xdr:from>
    <xdr:to>
      <xdr:col>76</xdr:col>
      <xdr:colOff>114300</xdr:colOff>
      <xdr:row>99</xdr:row>
      <xdr:rowOff>43940</xdr:rowOff>
    </xdr:to>
    <xdr:cxnSp macro="">
      <xdr:nvCxnSpPr>
        <xdr:cNvPr id="688" name="直線コネクタ 687"/>
        <xdr:cNvCxnSpPr/>
      </xdr:nvCxnSpPr>
      <xdr:spPr>
        <a:xfrm>
          <a:off x="13703300" y="16980556"/>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0" name="テキスト ボックス 689"/>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2822</xdr:rowOff>
    </xdr:from>
    <xdr:to>
      <xdr:col>71</xdr:col>
      <xdr:colOff>177800</xdr:colOff>
      <xdr:row>99</xdr:row>
      <xdr:rowOff>7006</xdr:rowOff>
    </xdr:to>
    <xdr:cxnSp macro="">
      <xdr:nvCxnSpPr>
        <xdr:cNvPr id="691" name="直線コネクタ 690"/>
        <xdr:cNvCxnSpPr/>
      </xdr:nvCxnSpPr>
      <xdr:spPr>
        <a:xfrm>
          <a:off x="12814300" y="16976372"/>
          <a:ext cx="88900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3" name="テキスト ボックス 692"/>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5" name="テキスト ボックス 694"/>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148161</xdr:rowOff>
    </xdr:from>
    <xdr:to>
      <xdr:col>85</xdr:col>
      <xdr:colOff>177800</xdr:colOff>
      <xdr:row>98</xdr:row>
      <xdr:rowOff>78311</xdr:rowOff>
    </xdr:to>
    <xdr:sp macro="" textlink="">
      <xdr:nvSpPr>
        <xdr:cNvPr id="701" name="楕円 700"/>
        <xdr:cNvSpPr/>
      </xdr:nvSpPr>
      <xdr:spPr>
        <a:xfrm>
          <a:off x="16268700" y="167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171038</xdr:rowOff>
    </xdr:from>
    <xdr:ext cx="534377" cy="259045"/>
    <xdr:sp macro="" textlink="">
      <xdr:nvSpPr>
        <xdr:cNvPr id="702" name="積立金該当値テキスト"/>
        <xdr:cNvSpPr txBox="1"/>
      </xdr:nvSpPr>
      <xdr:spPr>
        <a:xfrm>
          <a:off x="16370300" y="1663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105367</xdr:rowOff>
    </xdr:from>
    <xdr:to>
      <xdr:col>81</xdr:col>
      <xdr:colOff>101600</xdr:colOff>
      <xdr:row>99</xdr:row>
      <xdr:rowOff>35517</xdr:rowOff>
    </xdr:to>
    <xdr:sp macro="" textlink="">
      <xdr:nvSpPr>
        <xdr:cNvPr id="703" name="楕円 702"/>
        <xdr:cNvSpPr/>
      </xdr:nvSpPr>
      <xdr:spPr>
        <a:xfrm>
          <a:off x="15430500" y="169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26644</xdr:rowOff>
    </xdr:from>
    <xdr:ext cx="469744" cy="259045"/>
    <xdr:sp macro="" textlink="">
      <xdr:nvSpPr>
        <xdr:cNvPr id="704" name="テキスト ボックス 703"/>
        <xdr:cNvSpPr txBox="1"/>
      </xdr:nvSpPr>
      <xdr:spPr>
        <a:xfrm>
          <a:off x="15246428" y="170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164590</xdr:rowOff>
    </xdr:from>
    <xdr:to>
      <xdr:col>76</xdr:col>
      <xdr:colOff>165100</xdr:colOff>
      <xdr:row>99</xdr:row>
      <xdr:rowOff>94740</xdr:rowOff>
    </xdr:to>
    <xdr:sp macro="" textlink="">
      <xdr:nvSpPr>
        <xdr:cNvPr id="705" name="楕円 704"/>
        <xdr:cNvSpPr/>
      </xdr:nvSpPr>
      <xdr:spPr>
        <a:xfrm>
          <a:off x="14541500" y="169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85867</xdr:rowOff>
    </xdr:from>
    <xdr:ext cx="313932" cy="259045"/>
    <xdr:sp macro="" textlink="">
      <xdr:nvSpPr>
        <xdr:cNvPr id="706" name="テキスト ボックス 705"/>
        <xdr:cNvSpPr txBox="1"/>
      </xdr:nvSpPr>
      <xdr:spPr>
        <a:xfrm>
          <a:off x="14435333" y="170594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127656</xdr:rowOff>
    </xdr:from>
    <xdr:to>
      <xdr:col>72</xdr:col>
      <xdr:colOff>38100</xdr:colOff>
      <xdr:row>99</xdr:row>
      <xdr:rowOff>57806</xdr:rowOff>
    </xdr:to>
    <xdr:sp macro="" textlink="">
      <xdr:nvSpPr>
        <xdr:cNvPr id="707" name="楕円 706"/>
        <xdr:cNvSpPr/>
      </xdr:nvSpPr>
      <xdr:spPr>
        <a:xfrm>
          <a:off x="13652500" y="169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48933</xdr:rowOff>
    </xdr:from>
    <xdr:ext cx="469744" cy="259045"/>
    <xdr:sp macro="" textlink="">
      <xdr:nvSpPr>
        <xdr:cNvPr id="708" name="テキスト ボックス 707"/>
        <xdr:cNvSpPr txBox="1"/>
      </xdr:nvSpPr>
      <xdr:spPr>
        <a:xfrm>
          <a:off x="13468428" y="1702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123472</xdr:rowOff>
    </xdr:from>
    <xdr:to>
      <xdr:col>67</xdr:col>
      <xdr:colOff>101600</xdr:colOff>
      <xdr:row>99</xdr:row>
      <xdr:rowOff>53622</xdr:rowOff>
    </xdr:to>
    <xdr:sp macro="" textlink="">
      <xdr:nvSpPr>
        <xdr:cNvPr id="709" name="楕円 708"/>
        <xdr:cNvSpPr/>
      </xdr:nvSpPr>
      <xdr:spPr>
        <a:xfrm>
          <a:off x="12763500" y="169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44749</xdr:rowOff>
    </xdr:from>
    <xdr:ext cx="469744" cy="259045"/>
    <xdr:sp macro="" textlink="">
      <xdr:nvSpPr>
        <xdr:cNvPr id="710" name="テキスト ボックス 709"/>
        <xdr:cNvSpPr txBox="1"/>
      </xdr:nvSpPr>
      <xdr:spPr>
        <a:xfrm>
          <a:off x="12579428" y="1701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2" name="投資及び出資金平均値テキスト"/>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6" name="テキスト ボックス 745"/>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9" name="テキスト ボックス 748"/>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98878</xdr:rowOff>
    </xdr:to>
    <xdr:cxnSp macro="">
      <xdr:nvCxnSpPr>
        <xdr:cNvPr id="750" name="直線コネクタ 749"/>
        <xdr:cNvCxnSpPr/>
      </xdr:nvCxnSpPr>
      <xdr:spPr>
        <a:xfrm>
          <a:off x="18656300" y="6785320"/>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2" name="テキスト ボックス 751"/>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4" name="テキスト ボックス 753"/>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68" name="楕円 767"/>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69" name="テキスト ボックス 768"/>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4" name="直線コネクタ 79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5"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7" name="直線コネクタ 79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9" name="テキスト ボックス 798"/>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0" name="直線コネクタ 79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2" name="テキスト ボックス 801"/>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3" name="直線コネクタ 80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5" name="テキスト ボックス 804"/>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7" name="テキスト ボックス 806"/>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3" name="楕円 81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4"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5" name="楕円 81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6" name="テキスト ボックス 81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7" name="楕円 81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8" name="テキスト ボックス 81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9" name="楕円 81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0" name="テキスト ボックス 81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1" name="楕円 82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2" name="テキスト ボックス 821"/>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119621</xdr:rowOff>
    </xdr:from>
    <xdr:to>
      <xdr:col>116</xdr:col>
      <xdr:colOff>63500</xdr:colOff>
      <xdr:row>75</xdr:row>
      <xdr:rowOff>158845</xdr:rowOff>
    </xdr:to>
    <xdr:cxnSp macro="">
      <xdr:nvCxnSpPr>
        <xdr:cNvPr id="852" name="直線コネクタ 851"/>
        <xdr:cNvCxnSpPr/>
      </xdr:nvCxnSpPr>
      <xdr:spPr>
        <a:xfrm flipV="1">
          <a:off x="21323300" y="12978371"/>
          <a:ext cx="8382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3" name="繰出金平均値テキスト"/>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158845</xdr:rowOff>
    </xdr:from>
    <xdr:to>
      <xdr:col>111</xdr:col>
      <xdr:colOff>177800</xdr:colOff>
      <xdr:row>76</xdr:row>
      <xdr:rowOff>62528</xdr:rowOff>
    </xdr:to>
    <xdr:cxnSp macro="">
      <xdr:nvCxnSpPr>
        <xdr:cNvPr id="855" name="直線コネクタ 854"/>
        <xdr:cNvCxnSpPr/>
      </xdr:nvCxnSpPr>
      <xdr:spPr>
        <a:xfrm flipV="1">
          <a:off x="20434300" y="13017595"/>
          <a:ext cx="8890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7" name="テキスト ボックス 856"/>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19208</xdr:rowOff>
    </xdr:from>
    <xdr:to>
      <xdr:col>107</xdr:col>
      <xdr:colOff>50800</xdr:colOff>
      <xdr:row>76</xdr:row>
      <xdr:rowOff>62528</xdr:rowOff>
    </xdr:to>
    <xdr:cxnSp macro="">
      <xdr:nvCxnSpPr>
        <xdr:cNvPr id="858" name="直線コネクタ 857"/>
        <xdr:cNvCxnSpPr/>
      </xdr:nvCxnSpPr>
      <xdr:spPr>
        <a:xfrm>
          <a:off x="19545300" y="13049408"/>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60" name="テキスト ボックス 859"/>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19208</xdr:rowOff>
    </xdr:from>
    <xdr:to>
      <xdr:col>102</xdr:col>
      <xdr:colOff>114300</xdr:colOff>
      <xdr:row>76</xdr:row>
      <xdr:rowOff>65291</xdr:rowOff>
    </xdr:to>
    <xdr:cxnSp macro="">
      <xdr:nvCxnSpPr>
        <xdr:cNvPr id="861" name="直線コネクタ 860"/>
        <xdr:cNvCxnSpPr/>
      </xdr:nvCxnSpPr>
      <xdr:spPr>
        <a:xfrm flipV="1">
          <a:off x="18656300" y="13049408"/>
          <a:ext cx="889000" cy="4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3" name="テキスト ボックス 862"/>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5" name="テキスト ボックス 864"/>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68821</xdr:rowOff>
    </xdr:from>
    <xdr:to>
      <xdr:col>116</xdr:col>
      <xdr:colOff>114300</xdr:colOff>
      <xdr:row>75</xdr:row>
      <xdr:rowOff>170421</xdr:rowOff>
    </xdr:to>
    <xdr:sp macro="" textlink="">
      <xdr:nvSpPr>
        <xdr:cNvPr id="871" name="楕円 870"/>
        <xdr:cNvSpPr/>
      </xdr:nvSpPr>
      <xdr:spPr>
        <a:xfrm>
          <a:off x="22110700" y="129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91698</xdr:rowOff>
    </xdr:from>
    <xdr:ext cx="534377" cy="259045"/>
    <xdr:sp macro="" textlink="">
      <xdr:nvSpPr>
        <xdr:cNvPr id="872" name="繰出金該当値テキスト"/>
        <xdr:cNvSpPr txBox="1"/>
      </xdr:nvSpPr>
      <xdr:spPr>
        <a:xfrm>
          <a:off x="22212300" y="127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108045</xdr:rowOff>
    </xdr:from>
    <xdr:to>
      <xdr:col>112</xdr:col>
      <xdr:colOff>38100</xdr:colOff>
      <xdr:row>76</xdr:row>
      <xdr:rowOff>38196</xdr:rowOff>
    </xdr:to>
    <xdr:sp macro="" textlink="">
      <xdr:nvSpPr>
        <xdr:cNvPr id="873" name="楕円 872"/>
        <xdr:cNvSpPr/>
      </xdr:nvSpPr>
      <xdr:spPr>
        <a:xfrm>
          <a:off x="21272500" y="12966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54722</xdr:rowOff>
    </xdr:from>
    <xdr:ext cx="534377" cy="259045"/>
    <xdr:sp macro="" textlink="">
      <xdr:nvSpPr>
        <xdr:cNvPr id="874" name="テキスト ボックス 873"/>
        <xdr:cNvSpPr txBox="1"/>
      </xdr:nvSpPr>
      <xdr:spPr>
        <a:xfrm>
          <a:off x="21056111" y="127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11728</xdr:rowOff>
    </xdr:from>
    <xdr:to>
      <xdr:col>107</xdr:col>
      <xdr:colOff>101600</xdr:colOff>
      <xdr:row>76</xdr:row>
      <xdr:rowOff>113328</xdr:rowOff>
    </xdr:to>
    <xdr:sp macro="" textlink="">
      <xdr:nvSpPr>
        <xdr:cNvPr id="875" name="楕円 874"/>
        <xdr:cNvSpPr/>
      </xdr:nvSpPr>
      <xdr:spPr>
        <a:xfrm>
          <a:off x="20383500" y="130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104455</xdr:rowOff>
    </xdr:from>
    <xdr:ext cx="534377" cy="259045"/>
    <xdr:sp macro="" textlink="">
      <xdr:nvSpPr>
        <xdr:cNvPr id="876" name="テキスト ボックス 875"/>
        <xdr:cNvSpPr txBox="1"/>
      </xdr:nvSpPr>
      <xdr:spPr>
        <a:xfrm>
          <a:off x="20167111" y="1313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139859</xdr:rowOff>
    </xdr:from>
    <xdr:to>
      <xdr:col>102</xdr:col>
      <xdr:colOff>165100</xdr:colOff>
      <xdr:row>76</xdr:row>
      <xdr:rowOff>70008</xdr:rowOff>
    </xdr:to>
    <xdr:sp macro="" textlink="">
      <xdr:nvSpPr>
        <xdr:cNvPr id="877" name="楕円 876"/>
        <xdr:cNvSpPr/>
      </xdr:nvSpPr>
      <xdr:spPr>
        <a:xfrm>
          <a:off x="19494500" y="129986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86536</xdr:rowOff>
    </xdr:from>
    <xdr:ext cx="534377" cy="259045"/>
    <xdr:sp macro="" textlink="">
      <xdr:nvSpPr>
        <xdr:cNvPr id="878" name="テキスト ボックス 877"/>
        <xdr:cNvSpPr txBox="1"/>
      </xdr:nvSpPr>
      <xdr:spPr>
        <a:xfrm>
          <a:off x="19278111" y="127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14491</xdr:rowOff>
    </xdr:from>
    <xdr:to>
      <xdr:col>98</xdr:col>
      <xdr:colOff>38100</xdr:colOff>
      <xdr:row>76</xdr:row>
      <xdr:rowOff>116091</xdr:rowOff>
    </xdr:to>
    <xdr:sp macro="" textlink="">
      <xdr:nvSpPr>
        <xdr:cNvPr id="879" name="楕円 878"/>
        <xdr:cNvSpPr/>
      </xdr:nvSpPr>
      <xdr:spPr>
        <a:xfrm>
          <a:off x="18605500" y="130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107218</xdr:rowOff>
    </xdr:from>
    <xdr:ext cx="534377" cy="259045"/>
    <xdr:sp macro="" textlink="">
      <xdr:nvSpPr>
        <xdr:cNvPr id="880" name="テキスト ボックス 879"/>
        <xdr:cNvSpPr txBox="1"/>
      </xdr:nvSpPr>
      <xdr:spPr>
        <a:xfrm>
          <a:off x="18389111" y="131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全体を通した比較では、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年度における当町の住民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のコストは、おおむね類似団体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及び岐阜県平均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が、積立金については類似団体及び岐阜県平均を上回っている。（詳細は基金残高の経年分析を参照）</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項目別で前年度との増減が大きいものは、人件費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及び物件費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は、経常収支比率の分析でも触れたが会計年度任用職員制度の開始によるもの、補助費等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は特別定額給付金によるもの、普通建設事業費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及び普通建設事業費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新規整備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は新庁舎建設事業の完了によるものである。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公債費の住民一人当たりのコストは全国・県平均と比べて低い状態にあるが、今まで減少傾向であったものが今年度増加に転じた。今後、施設老朽化に伴う更新等により公債費が上昇する見込みであるため、起債発行額をコントロールし、負担の平準化を図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26,903
26,007
57.09
12,879,782
12,294,120
539,361
6,325,056
8,023,058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12065</xdr:rowOff>
    </xdr:from>
    <xdr:to>
      <xdr:col>24</xdr:col>
      <xdr:colOff>63500</xdr:colOff>
      <xdr:row>36</xdr:row>
      <xdr:rowOff>47498</xdr:rowOff>
    </xdr:to>
    <xdr:cxnSp macro="">
      <xdr:nvCxnSpPr>
        <xdr:cNvPr id="61" name="直線コネクタ 60"/>
        <xdr:cNvCxnSpPr/>
      </xdr:nvCxnSpPr>
      <xdr:spPr>
        <a:xfrm>
          <a:off x="3797300" y="6184265"/>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12065</xdr:rowOff>
    </xdr:from>
    <xdr:to>
      <xdr:col>19</xdr:col>
      <xdr:colOff>177800</xdr:colOff>
      <xdr:row>36</xdr:row>
      <xdr:rowOff>27686</xdr:rowOff>
    </xdr:to>
    <xdr:cxnSp macro="">
      <xdr:nvCxnSpPr>
        <xdr:cNvPr id="64" name="直線コネクタ 63"/>
        <xdr:cNvCxnSpPr/>
      </xdr:nvCxnSpPr>
      <xdr:spPr>
        <a:xfrm flipV="1">
          <a:off x="2908300" y="6184265"/>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27686</xdr:rowOff>
    </xdr:from>
    <xdr:to>
      <xdr:col>15</xdr:col>
      <xdr:colOff>50800</xdr:colOff>
      <xdr:row>36</xdr:row>
      <xdr:rowOff>34544</xdr:rowOff>
    </xdr:to>
    <xdr:cxnSp macro="">
      <xdr:nvCxnSpPr>
        <xdr:cNvPr id="67" name="直線コネクタ 66"/>
        <xdr:cNvCxnSpPr/>
      </xdr:nvCxnSpPr>
      <xdr:spPr>
        <a:xfrm flipV="1">
          <a:off x="2019300" y="61998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154559</xdr:rowOff>
    </xdr:from>
    <xdr:to>
      <xdr:col>10</xdr:col>
      <xdr:colOff>114300</xdr:colOff>
      <xdr:row>36</xdr:row>
      <xdr:rowOff>34544</xdr:rowOff>
    </xdr:to>
    <xdr:cxnSp macro="">
      <xdr:nvCxnSpPr>
        <xdr:cNvPr id="70" name="直線コネクタ 69"/>
        <xdr:cNvCxnSpPr/>
      </xdr:nvCxnSpPr>
      <xdr:spPr>
        <a:xfrm>
          <a:off x="1130300" y="6155309"/>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168148</xdr:rowOff>
    </xdr:from>
    <xdr:to>
      <xdr:col>24</xdr:col>
      <xdr:colOff>114300</xdr:colOff>
      <xdr:row>36</xdr:row>
      <xdr:rowOff>98298</xdr:rowOff>
    </xdr:to>
    <xdr:sp macro="" textlink="">
      <xdr:nvSpPr>
        <xdr:cNvPr id="80" name="楕円 79"/>
        <xdr:cNvSpPr/>
      </xdr:nvSpPr>
      <xdr:spPr>
        <a:xfrm>
          <a:off x="45847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146575</xdr:rowOff>
    </xdr:from>
    <xdr:ext cx="469744" cy="259045"/>
    <xdr:sp macro="" textlink="">
      <xdr:nvSpPr>
        <xdr:cNvPr id="81" name="議会費該当値テキスト"/>
        <xdr:cNvSpPr txBox="1"/>
      </xdr:nvSpPr>
      <xdr:spPr>
        <a:xfrm>
          <a:off x="4686300"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132715</xdr:rowOff>
    </xdr:from>
    <xdr:to>
      <xdr:col>20</xdr:col>
      <xdr:colOff>38100</xdr:colOff>
      <xdr:row>36</xdr:row>
      <xdr:rowOff>62865</xdr:rowOff>
    </xdr:to>
    <xdr:sp macro="" textlink="">
      <xdr:nvSpPr>
        <xdr:cNvPr id="82" name="楕円 81"/>
        <xdr:cNvSpPr/>
      </xdr:nvSpPr>
      <xdr:spPr>
        <a:xfrm>
          <a:off x="3746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53992</xdr:rowOff>
    </xdr:from>
    <xdr:ext cx="469744" cy="259045"/>
    <xdr:sp macro="" textlink="">
      <xdr:nvSpPr>
        <xdr:cNvPr id="83" name="テキスト ボックス 82"/>
        <xdr:cNvSpPr txBox="1"/>
      </xdr:nvSpPr>
      <xdr:spPr>
        <a:xfrm>
          <a:off x="3562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148336</xdr:rowOff>
    </xdr:from>
    <xdr:to>
      <xdr:col>15</xdr:col>
      <xdr:colOff>101600</xdr:colOff>
      <xdr:row>36</xdr:row>
      <xdr:rowOff>78486</xdr:rowOff>
    </xdr:to>
    <xdr:sp macro="" textlink="">
      <xdr:nvSpPr>
        <xdr:cNvPr id="84" name="楕円 83"/>
        <xdr:cNvSpPr/>
      </xdr:nvSpPr>
      <xdr:spPr>
        <a:xfrm>
          <a:off x="2857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69613</xdr:rowOff>
    </xdr:from>
    <xdr:ext cx="469744" cy="259045"/>
    <xdr:sp macro="" textlink="">
      <xdr:nvSpPr>
        <xdr:cNvPr id="85" name="テキスト ボックス 84"/>
        <xdr:cNvSpPr txBox="1"/>
      </xdr:nvSpPr>
      <xdr:spPr>
        <a:xfrm>
          <a:off x="2673428"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155194</xdr:rowOff>
    </xdr:from>
    <xdr:to>
      <xdr:col>10</xdr:col>
      <xdr:colOff>165100</xdr:colOff>
      <xdr:row>36</xdr:row>
      <xdr:rowOff>85344</xdr:rowOff>
    </xdr:to>
    <xdr:sp macro="" textlink="">
      <xdr:nvSpPr>
        <xdr:cNvPr id="86" name="楕円 85"/>
        <xdr:cNvSpPr/>
      </xdr:nvSpPr>
      <xdr:spPr>
        <a:xfrm>
          <a:off x="1968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76471</xdr:rowOff>
    </xdr:from>
    <xdr:ext cx="469744" cy="259045"/>
    <xdr:sp macro="" textlink="">
      <xdr:nvSpPr>
        <xdr:cNvPr id="87" name="テキスト ボックス 86"/>
        <xdr:cNvSpPr txBox="1"/>
      </xdr:nvSpPr>
      <xdr:spPr>
        <a:xfrm>
          <a:off x="1784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88" name="楕円 87"/>
        <xdr:cNvSpPr/>
      </xdr:nvSpPr>
      <xdr:spPr>
        <a:xfrm>
          <a:off x="1079500" y="61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89" name="テキスト ボックス 88"/>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59830</xdr:rowOff>
    </xdr:from>
    <xdr:to>
      <xdr:col>24</xdr:col>
      <xdr:colOff>63500</xdr:colOff>
      <xdr:row>57</xdr:row>
      <xdr:rowOff>123767</xdr:rowOff>
    </xdr:to>
    <xdr:cxnSp macro="">
      <xdr:nvCxnSpPr>
        <xdr:cNvPr id="120" name="直線コネクタ 119"/>
        <xdr:cNvCxnSpPr/>
      </xdr:nvCxnSpPr>
      <xdr:spPr>
        <a:xfrm flipV="1">
          <a:off x="3797300" y="9661030"/>
          <a:ext cx="838200" cy="2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166732</xdr:rowOff>
    </xdr:from>
    <xdr:ext cx="599010" cy="259045"/>
    <xdr:sp macro="" textlink="">
      <xdr:nvSpPr>
        <xdr:cNvPr id="121" name="総務費平均値テキスト"/>
        <xdr:cNvSpPr txBox="1"/>
      </xdr:nvSpPr>
      <xdr:spPr>
        <a:xfrm>
          <a:off x="4686300" y="9596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123767</xdr:rowOff>
    </xdr:from>
    <xdr:to>
      <xdr:col>19</xdr:col>
      <xdr:colOff>177800</xdr:colOff>
      <xdr:row>58</xdr:row>
      <xdr:rowOff>16563</xdr:rowOff>
    </xdr:to>
    <xdr:cxnSp macro="">
      <xdr:nvCxnSpPr>
        <xdr:cNvPr id="123" name="直線コネクタ 122"/>
        <xdr:cNvCxnSpPr/>
      </xdr:nvCxnSpPr>
      <xdr:spPr>
        <a:xfrm flipV="1">
          <a:off x="2908300" y="9896417"/>
          <a:ext cx="889000" cy="6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99093</xdr:rowOff>
    </xdr:from>
    <xdr:ext cx="534377" cy="259045"/>
    <xdr:sp macro="" textlink="">
      <xdr:nvSpPr>
        <xdr:cNvPr id="125" name="テキスト ボックス 124"/>
        <xdr:cNvSpPr txBox="1"/>
      </xdr:nvSpPr>
      <xdr:spPr>
        <a:xfrm>
          <a:off x="3530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16563</xdr:rowOff>
    </xdr:from>
    <xdr:to>
      <xdr:col>15</xdr:col>
      <xdr:colOff>50800</xdr:colOff>
      <xdr:row>58</xdr:row>
      <xdr:rowOff>135660</xdr:rowOff>
    </xdr:to>
    <xdr:cxnSp macro="">
      <xdr:nvCxnSpPr>
        <xdr:cNvPr id="126" name="直線コネクタ 125"/>
        <xdr:cNvCxnSpPr/>
      </xdr:nvCxnSpPr>
      <xdr:spPr>
        <a:xfrm flipV="1">
          <a:off x="2019300" y="9960663"/>
          <a:ext cx="889000" cy="1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81001</xdr:rowOff>
    </xdr:from>
    <xdr:ext cx="534377" cy="259045"/>
    <xdr:sp macro="" textlink="">
      <xdr:nvSpPr>
        <xdr:cNvPr id="128" name="テキスト ボックス 127"/>
        <xdr:cNvSpPr txBox="1"/>
      </xdr:nvSpPr>
      <xdr:spPr>
        <a:xfrm>
          <a:off x="2641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109326</xdr:rowOff>
    </xdr:from>
    <xdr:to>
      <xdr:col>10</xdr:col>
      <xdr:colOff>114300</xdr:colOff>
      <xdr:row>58</xdr:row>
      <xdr:rowOff>135660</xdr:rowOff>
    </xdr:to>
    <xdr:cxnSp macro="">
      <xdr:nvCxnSpPr>
        <xdr:cNvPr id="129" name="直線コネクタ 128"/>
        <xdr:cNvCxnSpPr/>
      </xdr:nvCxnSpPr>
      <xdr:spPr>
        <a:xfrm>
          <a:off x="1130300" y="10053426"/>
          <a:ext cx="88900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9030</xdr:rowOff>
    </xdr:from>
    <xdr:to>
      <xdr:col>24</xdr:col>
      <xdr:colOff>114300</xdr:colOff>
      <xdr:row>56</xdr:row>
      <xdr:rowOff>110630</xdr:rowOff>
    </xdr:to>
    <xdr:sp macro="" textlink="">
      <xdr:nvSpPr>
        <xdr:cNvPr id="139" name="楕円 138"/>
        <xdr:cNvSpPr/>
      </xdr:nvSpPr>
      <xdr:spPr>
        <a:xfrm>
          <a:off x="4584700" y="96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139857</xdr:rowOff>
    </xdr:from>
    <xdr:ext cx="599010" cy="259045"/>
    <xdr:sp macro="" textlink="">
      <xdr:nvSpPr>
        <xdr:cNvPr id="140" name="総務費該当値テキスト"/>
        <xdr:cNvSpPr txBox="1"/>
      </xdr:nvSpPr>
      <xdr:spPr>
        <a:xfrm>
          <a:off x="4686300" y="939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72967</xdr:rowOff>
    </xdr:from>
    <xdr:to>
      <xdr:col>20</xdr:col>
      <xdr:colOff>38100</xdr:colOff>
      <xdr:row>58</xdr:row>
      <xdr:rowOff>3117</xdr:rowOff>
    </xdr:to>
    <xdr:sp macro="" textlink="">
      <xdr:nvSpPr>
        <xdr:cNvPr id="141" name="楕円 140"/>
        <xdr:cNvSpPr/>
      </xdr:nvSpPr>
      <xdr:spPr>
        <a:xfrm>
          <a:off x="3746500" y="98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19644</xdr:rowOff>
    </xdr:from>
    <xdr:ext cx="534377" cy="259045"/>
    <xdr:sp macro="" textlink="">
      <xdr:nvSpPr>
        <xdr:cNvPr id="142" name="テキスト ボックス 141"/>
        <xdr:cNvSpPr txBox="1"/>
      </xdr:nvSpPr>
      <xdr:spPr>
        <a:xfrm>
          <a:off x="3530111" y="962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137213</xdr:rowOff>
    </xdr:from>
    <xdr:to>
      <xdr:col>15</xdr:col>
      <xdr:colOff>101600</xdr:colOff>
      <xdr:row>58</xdr:row>
      <xdr:rowOff>67363</xdr:rowOff>
    </xdr:to>
    <xdr:sp macro="" textlink="">
      <xdr:nvSpPr>
        <xdr:cNvPr id="143" name="楕円 142"/>
        <xdr:cNvSpPr/>
      </xdr:nvSpPr>
      <xdr:spPr>
        <a:xfrm>
          <a:off x="2857500" y="990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83890</xdr:rowOff>
    </xdr:from>
    <xdr:ext cx="534377" cy="259045"/>
    <xdr:sp macro="" textlink="">
      <xdr:nvSpPr>
        <xdr:cNvPr id="144" name="テキスト ボックス 143"/>
        <xdr:cNvSpPr txBox="1"/>
      </xdr:nvSpPr>
      <xdr:spPr>
        <a:xfrm>
          <a:off x="2641111" y="96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84860</xdr:rowOff>
    </xdr:from>
    <xdr:to>
      <xdr:col>10</xdr:col>
      <xdr:colOff>165100</xdr:colOff>
      <xdr:row>59</xdr:row>
      <xdr:rowOff>15010</xdr:rowOff>
    </xdr:to>
    <xdr:sp macro="" textlink="">
      <xdr:nvSpPr>
        <xdr:cNvPr id="145" name="楕円 144"/>
        <xdr:cNvSpPr/>
      </xdr:nvSpPr>
      <xdr:spPr>
        <a:xfrm>
          <a:off x="1968500" y="100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6137</xdr:rowOff>
    </xdr:from>
    <xdr:ext cx="534377" cy="259045"/>
    <xdr:sp macro="" textlink="">
      <xdr:nvSpPr>
        <xdr:cNvPr id="146" name="テキスト ボックス 145"/>
        <xdr:cNvSpPr txBox="1"/>
      </xdr:nvSpPr>
      <xdr:spPr>
        <a:xfrm>
          <a:off x="1752111" y="101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58526</xdr:rowOff>
    </xdr:from>
    <xdr:to>
      <xdr:col>6</xdr:col>
      <xdr:colOff>38100</xdr:colOff>
      <xdr:row>58</xdr:row>
      <xdr:rowOff>160126</xdr:rowOff>
    </xdr:to>
    <xdr:sp macro="" textlink="">
      <xdr:nvSpPr>
        <xdr:cNvPr id="147" name="楕円 146"/>
        <xdr:cNvSpPr/>
      </xdr:nvSpPr>
      <xdr:spPr>
        <a:xfrm>
          <a:off x="1079500" y="100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151253</xdr:rowOff>
    </xdr:from>
    <xdr:ext cx="534377" cy="259045"/>
    <xdr:sp macro="" textlink="">
      <xdr:nvSpPr>
        <xdr:cNvPr id="148" name="テキスト ボックス 147"/>
        <xdr:cNvSpPr txBox="1"/>
      </xdr:nvSpPr>
      <xdr:spPr>
        <a:xfrm>
          <a:off x="863111" y="1009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114080</xdr:rowOff>
    </xdr:from>
    <xdr:to>
      <xdr:col>24</xdr:col>
      <xdr:colOff>63500</xdr:colOff>
      <xdr:row>77</xdr:row>
      <xdr:rowOff>115077</xdr:rowOff>
    </xdr:to>
    <xdr:cxnSp macro="">
      <xdr:nvCxnSpPr>
        <xdr:cNvPr id="180" name="直線コネクタ 179"/>
        <xdr:cNvCxnSpPr/>
      </xdr:nvCxnSpPr>
      <xdr:spPr>
        <a:xfrm flipV="1">
          <a:off x="3797300" y="13315730"/>
          <a:ext cx="8382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115077</xdr:rowOff>
    </xdr:from>
    <xdr:to>
      <xdr:col>19</xdr:col>
      <xdr:colOff>177800</xdr:colOff>
      <xdr:row>78</xdr:row>
      <xdr:rowOff>53387</xdr:rowOff>
    </xdr:to>
    <xdr:cxnSp macro="">
      <xdr:nvCxnSpPr>
        <xdr:cNvPr id="183" name="直線コネクタ 182"/>
        <xdr:cNvCxnSpPr/>
      </xdr:nvCxnSpPr>
      <xdr:spPr>
        <a:xfrm flipV="1">
          <a:off x="2908300" y="13316727"/>
          <a:ext cx="889000" cy="10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63184</xdr:rowOff>
    </xdr:from>
    <xdr:to>
      <xdr:col>15</xdr:col>
      <xdr:colOff>50800</xdr:colOff>
      <xdr:row>78</xdr:row>
      <xdr:rowOff>53387</xdr:rowOff>
    </xdr:to>
    <xdr:cxnSp macro="">
      <xdr:nvCxnSpPr>
        <xdr:cNvPr id="186" name="直線コネクタ 185"/>
        <xdr:cNvCxnSpPr/>
      </xdr:nvCxnSpPr>
      <xdr:spPr>
        <a:xfrm>
          <a:off x="2019300" y="13093384"/>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63184</xdr:rowOff>
    </xdr:from>
    <xdr:to>
      <xdr:col>10</xdr:col>
      <xdr:colOff>114300</xdr:colOff>
      <xdr:row>77</xdr:row>
      <xdr:rowOff>138802</xdr:rowOff>
    </xdr:to>
    <xdr:cxnSp macro="">
      <xdr:nvCxnSpPr>
        <xdr:cNvPr id="189" name="直線コネクタ 188"/>
        <xdr:cNvCxnSpPr/>
      </xdr:nvCxnSpPr>
      <xdr:spPr>
        <a:xfrm flipV="1">
          <a:off x="1130300" y="13093384"/>
          <a:ext cx="889000" cy="24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91" name="テキスト ボックス 190"/>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63280</xdr:rowOff>
    </xdr:from>
    <xdr:to>
      <xdr:col>24</xdr:col>
      <xdr:colOff>114300</xdr:colOff>
      <xdr:row>77</xdr:row>
      <xdr:rowOff>164880</xdr:rowOff>
    </xdr:to>
    <xdr:sp macro="" textlink="">
      <xdr:nvSpPr>
        <xdr:cNvPr id="199" name="楕円 198"/>
        <xdr:cNvSpPr/>
      </xdr:nvSpPr>
      <xdr:spPr>
        <a:xfrm>
          <a:off x="4584700" y="132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41707</xdr:rowOff>
    </xdr:from>
    <xdr:ext cx="599010" cy="259045"/>
    <xdr:sp macro="" textlink="">
      <xdr:nvSpPr>
        <xdr:cNvPr id="200" name="民生費該当値テキスト"/>
        <xdr:cNvSpPr txBox="1"/>
      </xdr:nvSpPr>
      <xdr:spPr>
        <a:xfrm>
          <a:off x="4686300" y="132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64277</xdr:rowOff>
    </xdr:from>
    <xdr:to>
      <xdr:col>20</xdr:col>
      <xdr:colOff>38100</xdr:colOff>
      <xdr:row>77</xdr:row>
      <xdr:rowOff>165877</xdr:rowOff>
    </xdr:to>
    <xdr:sp macro="" textlink="">
      <xdr:nvSpPr>
        <xdr:cNvPr id="201" name="楕円 200"/>
        <xdr:cNvSpPr/>
      </xdr:nvSpPr>
      <xdr:spPr>
        <a:xfrm>
          <a:off x="3746500" y="132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157004</xdr:rowOff>
    </xdr:from>
    <xdr:ext cx="599010" cy="259045"/>
    <xdr:sp macro="" textlink="">
      <xdr:nvSpPr>
        <xdr:cNvPr id="202" name="テキスト ボックス 201"/>
        <xdr:cNvSpPr txBox="1"/>
      </xdr:nvSpPr>
      <xdr:spPr>
        <a:xfrm>
          <a:off x="3497795" y="133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2587</xdr:rowOff>
    </xdr:from>
    <xdr:to>
      <xdr:col>15</xdr:col>
      <xdr:colOff>101600</xdr:colOff>
      <xdr:row>78</xdr:row>
      <xdr:rowOff>104187</xdr:rowOff>
    </xdr:to>
    <xdr:sp macro="" textlink="">
      <xdr:nvSpPr>
        <xdr:cNvPr id="203" name="楕円 202"/>
        <xdr:cNvSpPr/>
      </xdr:nvSpPr>
      <xdr:spPr>
        <a:xfrm>
          <a:off x="2857500" y="1337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95314</xdr:rowOff>
    </xdr:from>
    <xdr:ext cx="599010" cy="259045"/>
    <xdr:sp macro="" textlink="">
      <xdr:nvSpPr>
        <xdr:cNvPr id="204" name="テキスト ボックス 203"/>
        <xdr:cNvSpPr txBox="1"/>
      </xdr:nvSpPr>
      <xdr:spPr>
        <a:xfrm>
          <a:off x="2608795" y="1346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12384</xdr:rowOff>
    </xdr:from>
    <xdr:to>
      <xdr:col>10</xdr:col>
      <xdr:colOff>165100</xdr:colOff>
      <xdr:row>76</xdr:row>
      <xdr:rowOff>113984</xdr:rowOff>
    </xdr:to>
    <xdr:sp macro="" textlink="">
      <xdr:nvSpPr>
        <xdr:cNvPr id="205" name="楕円 204"/>
        <xdr:cNvSpPr/>
      </xdr:nvSpPr>
      <xdr:spPr>
        <a:xfrm>
          <a:off x="1968500" y="130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130512</xdr:rowOff>
    </xdr:from>
    <xdr:ext cx="599010" cy="259045"/>
    <xdr:sp macro="" textlink="">
      <xdr:nvSpPr>
        <xdr:cNvPr id="206" name="テキスト ボックス 205"/>
        <xdr:cNvSpPr txBox="1"/>
      </xdr:nvSpPr>
      <xdr:spPr>
        <a:xfrm>
          <a:off x="1719795" y="1281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88002</xdr:rowOff>
    </xdr:from>
    <xdr:to>
      <xdr:col>6</xdr:col>
      <xdr:colOff>38100</xdr:colOff>
      <xdr:row>78</xdr:row>
      <xdr:rowOff>18152</xdr:rowOff>
    </xdr:to>
    <xdr:sp macro="" textlink="">
      <xdr:nvSpPr>
        <xdr:cNvPr id="207" name="楕円 206"/>
        <xdr:cNvSpPr/>
      </xdr:nvSpPr>
      <xdr:spPr>
        <a:xfrm>
          <a:off x="1079500" y="1328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9279</xdr:rowOff>
    </xdr:from>
    <xdr:ext cx="599010" cy="259045"/>
    <xdr:sp macro="" textlink="">
      <xdr:nvSpPr>
        <xdr:cNvPr id="208" name="テキスト ボックス 207"/>
        <xdr:cNvSpPr txBox="1"/>
      </xdr:nvSpPr>
      <xdr:spPr>
        <a:xfrm>
          <a:off x="830795" y="1338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78473</xdr:rowOff>
    </xdr:from>
    <xdr:to>
      <xdr:col>24</xdr:col>
      <xdr:colOff>63500</xdr:colOff>
      <xdr:row>98</xdr:row>
      <xdr:rowOff>96762</xdr:rowOff>
    </xdr:to>
    <xdr:cxnSp macro="">
      <xdr:nvCxnSpPr>
        <xdr:cNvPr id="238" name="直線コネクタ 237"/>
        <xdr:cNvCxnSpPr/>
      </xdr:nvCxnSpPr>
      <xdr:spPr>
        <a:xfrm flipV="1">
          <a:off x="3797300" y="1688057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72225</xdr:rowOff>
    </xdr:from>
    <xdr:to>
      <xdr:col>19</xdr:col>
      <xdr:colOff>177800</xdr:colOff>
      <xdr:row>98</xdr:row>
      <xdr:rowOff>96762</xdr:rowOff>
    </xdr:to>
    <xdr:cxnSp macro="">
      <xdr:nvCxnSpPr>
        <xdr:cNvPr id="241" name="直線コネクタ 240"/>
        <xdr:cNvCxnSpPr/>
      </xdr:nvCxnSpPr>
      <xdr:spPr>
        <a:xfrm>
          <a:off x="2908300" y="16874325"/>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72225</xdr:rowOff>
    </xdr:from>
    <xdr:to>
      <xdr:col>15</xdr:col>
      <xdr:colOff>50800</xdr:colOff>
      <xdr:row>98</xdr:row>
      <xdr:rowOff>95219</xdr:rowOff>
    </xdr:to>
    <xdr:cxnSp macro="">
      <xdr:nvCxnSpPr>
        <xdr:cNvPr id="244" name="直線コネクタ 243"/>
        <xdr:cNvCxnSpPr/>
      </xdr:nvCxnSpPr>
      <xdr:spPr>
        <a:xfrm flipV="1">
          <a:off x="2019300" y="16874325"/>
          <a:ext cx="8890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91636</xdr:rowOff>
    </xdr:from>
    <xdr:to>
      <xdr:col>10</xdr:col>
      <xdr:colOff>114300</xdr:colOff>
      <xdr:row>98</xdr:row>
      <xdr:rowOff>95219</xdr:rowOff>
    </xdr:to>
    <xdr:cxnSp macro="">
      <xdr:nvCxnSpPr>
        <xdr:cNvPr id="247" name="直線コネクタ 246"/>
        <xdr:cNvCxnSpPr/>
      </xdr:nvCxnSpPr>
      <xdr:spPr>
        <a:xfrm>
          <a:off x="1130300" y="16893736"/>
          <a:ext cx="889000" cy="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27673</xdr:rowOff>
    </xdr:from>
    <xdr:to>
      <xdr:col>24</xdr:col>
      <xdr:colOff>114300</xdr:colOff>
      <xdr:row>98</xdr:row>
      <xdr:rowOff>129273</xdr:rowOff>
    </xdr:to>
    <xdr:sp macro="" textlink="">
      <xdr:nvSpPr>
        <xdr:cNvPr id="257" name="楕円 256"/>
        <xdr:cNvSpPr/>
      </xdr:nvSpPr>
      <xdr:spPr>
        <a:xfrm>
          <a:off x="4584700" y="168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114050</xdr:rowOff>
    </xdr:from>
    <xdr:ext cx="534377" cy="259045"/>
    <xdr:sp macro="" textlink="">
      <xdr:nvSpPr>
        <xdr:cNvPr id="258" name="衛生費該当値テキスト"/>
        <xdr:cNvSpPr txBox="1"/>
      </xdr:nvSpPr>
      <xdr:spPr>
        <a:xfrm>
          <a:off x="4686300" y="1674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45962</xdr:rowOff>
    </xdr:from>
    <xdr:to>
      <xdr:col>20</xdr:col>
      <xdr:colOff>38100</xdr:colOff>
      <xdr:row>98</xdr:row>
      <xdr:rowOff>147562</xdr:rowOff>
    </xdr:to>
    <xdr:sp macro="" textlink="">
      <xdr:nvSpPr>
        <xdr:cNvPr id="259" name="楕円 258"/>
        <xdr:cNvSpPr/>
      </xdr:nvSpPr>
      <xdr:spPr>
        <a:xfrm>
          <a:off x="3746500" y="168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138689</xdr:rowOff>
    </xdr:from>
    <xdr:ext cx="534377" cy="259045"/>
    <xdr:sp macro="" textlink="">
      <xdr:nvSpPr>
        <xdr:cNvPr id="260" name="テキスト ボックス 259"/>
        <xdr:cNvSpPr txBox="1"/>
      </xdr:nvSpPr>
      <xdr:spPr>
        <a:xfrm>
          <a:off x="3530111" y="1694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21425</xdr:rowOff>
    </xdr:from>
    <xdr:to>
      <xdr:col>15</xdr:col>
      <xdr:colOff>101600</xdr:colOff>
      <xdr:row>98</xdr:row>
      <xdr:rowOff>123025</xdr:rowOff>
    </xdr:to>
    <xdr:sp macro="" textlink="">
      <xdr:nvSpPr>
        <xdr:cNvPr id="261" name="楕円 260"/>
        <xdr:cNvSpPr/>
      </xdr:nvSpPr>
      <xdr:spPr>
        <a:xfrm>
          <a:off x="2857500" y="168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114152</xdr:rowOff>
    </xdr:from>
    <xdr:ext cx="534377" cy="259045"/>
    <xdr:sp macro="" textlink="">
      <xdr:nvSpPr>
        <xdr:cNvPr id="262" name="テキスト ボックス 261"/>
        <xdr:cNvSpPr txBox="1"/>
      </xdr:nvSpPr>
      <xdr:spPr>
        <a:xfrm>
          <a:off x="2641111" y="1691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44419</xdr:rowOff>
    </xdr:from>
    <xdr:to>
      <xdr:col>10</xdr:col>
      <xdr:colOff>165100</xdr:colOff>
      <xdr:row>98</xdr:row>
      <xdr:rowOff>146019</xdr:rowOff>
    </xdr:to>
    <xdr:sp macro="" textlink="">
      <xdr:nvSpPr>
        <xdr:cNvPr id="263" name="楕円 262"/>
        <xdr:cNvSpPr/>
      </xdr:nvSpPr>
      <xdr:spPr>
        <a:xfrm>
          <a:off x="1968500" y="1684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137146</xdr:rowOff>
    </xdr:from>
    <xdr:ext cx="534377" cy="259045"/>
    <xdr:sp macro="" textlink="">
      <xdr:nvSpPr>
        <xdr:cNvPr id="264" name="テキスト ボックス 263"/>
        <xdr:cNvSpPr txBox="1"/>
      </xdr:nvSpPr>
      <xdr:spPr>
        <a:xfrm>
          <a:off x="1752111" y="1693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40836</xdr:rowOff>
    </xdr:from>
    <xdr:to>
      <xdr:col>6</xdr:col>
      <xdr:colOff>38100</xdr:colOff>
      <xdr:row>98</xdr:row>
      <xdr:rowOff>142436</xdr:rowOff>
    </xdr:to>
    <xdr:sp macro="" textlink="">
      <xdr:nvSpPr>
        <xdr:cNvPr id="265" name="楕円 264"/>
        <xdr:cNvSpPr/>
      </xdr:nvSpPr>
      <xdr:spPr>
        <a:xfrm>
          <a:off x="1079500" y="1684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133563</xdr:rowOff>
    </xdr:from>
    <xdr:ext cx="534377" cy="259045"/>
    <xdr:sp macro="" textlink="">
      <xdr:nvSpPr>
        <xdr:cNvPr id="266" name="テキスト ボックス 265"/>
        <xdr:cNvSpPr txBox="1"/>
      </xdr:nvSpPr>
      <xdr:spPr>
        <a:xfrm>
          <a:off x="863111" y="1693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15494</xdr:rowOff>
    </xdr:from>
    <xdr:to>
      <xdr:col>55</xdr:col>
      <xdr:colOff>0</xdr:colOff>
      <xdr:row>38</xdr:row>
      <xdr:rowOff>25781</xdr:rowOff>
    </xdr:to>
    <xdr:cxnSp macro="">
      <xdr:nvCxnSpPr>
        <xdr:cNvPr id="295" name="直線コネクタ 294"/>
        <xdr:cNvCxnSpPr/>
      </xdr:nvCxnSpPr>
      <xdr:spPr>
        <a:xfrm>
          <a:off x="9639300" y="6530594"/>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162941</xdr:rowOff>
    </xdr:from>
    <xdr:to>
      <xdr:col>50</xdr:col>
      <xdr:colOff>114300</xdr:colOff>
      <xdr:row>38</xdr:row>
      <xdr:rowOff>15494</xdr:rowOff>
    </xdr:to>
    <xdr:cxnSp macro="">
      <xdr:nvCxnSpPr>
        <xdr:cNvPr id="298" name="直線コネクタ 297"/>
        <xdr:cNvCxnSpPr/>
      </xdr:nvCxnSpPr>
      <xdr:spPr>
        <a:xfrm>
          <a:off x="8750300" y="650659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157988</xdr:rowOff>
    </xdr:from>
    <xdr:to>
      <xdr:col>45</xdr:col>
      <xdr:colOff>177800</xdr:colOff>
      <xdr:row>37</xdr:row>
      <xdr:rowOff>162941</xdr:rowOff>
    </xdr:to>
    <xdr:cxnSp macro="">
      <xdr:nvCxnSpPr>
        <xdr:cNvPr id="301" name="直線コネクタ 300"/>
        <xdr:cNvCxnSpPr/>
      </xdr:nvCxnSpPr>
      <xdr:spPr>
        <a:xfrm>
          <a:off x="7861300" y="650163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77216</xdr:rowOff>
    </xdr:from>
    <xdr:to>
      <xdr:col>41</xdr:col>
      <xdr:colOff>50800</xdr:colOff>
      <xdr:row>37</xdr:row>
      <xdr:rowOff>157988</xdr:rowOff>
    </xdr:to>
    <xdr:cxnSp macro="">
      <xdr:nvCxnSpPr>
        <xdr:cNvPr id="304" name="直線コネクタ 303"/>
        <xdr:cNvCxnSpPr/>
      </xdr:nvCxnSpPr>
      <xdr:spPr>
        <a:xfrm>
          <a:off x="6972300" y="6420866"/>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146431</xdr:rowOff>
    </xdr:from>
    <xdr:to>
      <xdr:col>55</xdr:col>
      <xdr:colOff>50800</xdr:colOff>
      <xdr:row>38</xdr:row>
      <xdr:rowOff>76581</xdr:rowOff>
    </xdr:to>
    <xdr:sp macro="" textlink="">
      <xdr:nvSpPr>
        <xdr:cNvPr id="314" name="楕円 313"/>
        <xdr:cNvSpPr/>
      </xdr:nvSpPr>
      <xdr:spPr>
        <a:xfrm>
          <a:off x="104267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124858</xdr:rowOff>
    </xdr:from>
    <xdr:ext cx="378565" cy="259045"/>
    <xdr:sp macro="" textlink="">
      <xdr:nvSpPr>
        <xdr:cNvPr id="315" name="労働費該当値テキスト"/>
        <xdr:cNvSpPr txBox="1"/>
      </xdr:nvSpPr>
      <xdr:spPr>
        <a:xfrm>
          <a:off x="10528300" y="646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136144</xdr:rowOff>
    </xdr:from>
    <xdr:to>
      <xdr:col>50</xdr:col>
      <xdr:colOff>165100</xdr:colOff>
      <xdr:row>38</xdr:row>
      <xdr:rowOff>66294</xdr:rowOff>
    </xdr:to>
    <xdr:sp macro="" textlink="">
      <xdr:nvSpPr>
        <xdr:cNvPr id="316" name="楕円 315"/>
        <xdr:cNvSpPr/>
      </xdr:nvSpPr>
      <xdr:spPr>
        <a:xfrm>
          <a:off x="9588500" y="64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57421</xdr:rowOff>
    </xdr:from>
    <xdr:ext cx="378565" cy="259045"/>
    <xdr:sp macro="" textlink="">
      <xdr:nvSpPr>
        <xdr:cNvPr id="317" name="テキスト ボックス 316"/>
        <xdr:cNvSpPr txBox="1"/>
      </xdr:nvSpPr>
      <xdr:spPr>
        <a:xfrm>
          <a:off x="9450017" y="657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112141</xdr:rowOff>
    </xdr:from>
    <xdr:to>
      <xdr:col>46</xdr:col>
      <xdr:colOff>38100</xdr:colOff>
      <xdr:row>38</xdr:row>
      <xdr:rowOff>42290</xdr:rowOff>
    </xdr:to>
    <xdr:sp macro="" textlink="">
      <xdr:nvSpPr>
        <xdr:cNvPr id="318" name="楕円 317"/>
        <xdr:cNvSpPr/>
      </xdr:nvSpPr>
      <xdr:spPr>
        <a:xfrm>
          <a:off x="86995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33418</xdr:rowOff>
    </xdr:from>
    <xdr:ext cx="378565" cy="259045"/>
    <xdr:sp macro="" textlink="">
      <xdr:nvSpPr>
        <xdr:cNvPr id="319" name="テキスト ボックス 318"/>
        <xdr:cNvSpPr txBox="1"/>
      </xdr:nvSpPr>
      <xdr:spPr>
        <a:xfrm>
          <a:off x="8561017" y="654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107188</xdr:rowOff>
    </xdr:from>
    <xdr:to>
      <xdr:col>41</xdr:col>
      <xdr:colOff>101600</xdr:colOff>
      <xdr:row>38</xdr:row>
      <xdr:rowOff>37338</xdr:rowOff>
    </xdr:to>
    <xdr:sp macro="" textlink="">
      <xdr:nvSpPr>
        <xdr:cNvPr id="320" name="楕円 319"/>
        <xdr:cNvSpPr/>
      </xdr:nvSpPr>
      <xdr:spPr>
        <a:xfrm>
          <a:off x="7810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21" name="テキスト ボックス 320"/>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26416</xdr:rowOff>
    </xdr:from>
    <xdr:to>
      <xdr:col>36</xdr:col>
      <xdr:colOff>165100</xdr:colOff>
      <xdr:row>37</xdr:row>
      <xdr:rowOff>128016</xdr:rowOff>
    </xdr:to>
    <xdr:sp macro="" textlink="">
      <xdr:nvSpPr>
        <xdr:cNvPr id="322" name="楕円 321"/>
        <xdr:cNvSpPr/>
      </xdr:nvSpPr>
      <xdr:spPr>
        <a:xfrm>
          <a:off x="6921500" y="63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119143</xdr:rowOff>
    </xdr:from>
    <xdr:ext cx="378565" cy="259045"/>
    <xdr:sp macro="" textlink="">
      <xdr:nvSpPr>
        <xdr:cNvPr id="323" name="テキスト ボックス 322"/>
        <xdr:cNvSpPr txBox="1"/>
      </xdr:nvSpPr>
      <xdr:spPr>
        <a:xfrm>
          <a:off x="6783017" y="646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168755</xdr:rowOff>
    </xdr:from>
    <xdr:to>
      <xdr:col>55</xdr:col>
      <xdr:colOff>0</xdr:colOff>
      <xdr:row>57</xdr:row>
      <xdr:rowOff>5283</xdr:rowOff>
    </xdr:to>
    <xdr:cxnSp macro="">
      <xdr:nvCxnSpPr>
        <xdr:cNvPr id="350" name="直線コネクタ 349"/>
        <xdr:cNvCxnSpPr/>
      </xdr:nvCxnSpPr>
      <xdr:spPr>
        <a:xfrm flipV="1">
          <a:off x="9639300" y="9769955"/>
          <a:ext cx="8382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1" name="農林水産業費平均値テキスト"/>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140203</xdr:rowOff>
    </xdr:from>
    <xdr:to>
      <xdr:col>50</xdr:col>
      <xdr:colOff>114300</xdr:colOff>
      <xdr:row>57</xdr:row>
      <xdr:rowOff>5283</xdr:rowOff>
    </xdr:to>
    <xdr:cxnSp macro="">
      <xdr:nvCxnSpPr>
        <xdr:cNvPr id="353" name="直線コネクタ 352"/>
        <xdr:cNvCxnSpPr/>
      </xdr:nvCxnSpPr>
      <xdr:spPr>
        <a:xfrm>
          <a:off x="8750300" y="9741403"/>
          <a:ext cx="8890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140203</xdr:rowOff>
    </xdr:from>
    <xdr:to>
      <xdr:col>45</xdr:col>
      <xdr:colOff>177800</xdr:colOff>
      <xdr:row>57</xdr:row>
      <xdr:rowOff>6632</xdr:rowOff>
    </xdr:to>
    <xdr:cxnSp macro="">
      <xdr:nvCxnSpPr>
        <xdr:cNvPr id="356" name="直線コネクタ 355"/>
        <xdr:cNvCxnSpPr/>
      </xdr:nvCxnSpPr>
      <xdr:spPr>
        <a:xfrm flipV="1">
          <a:off x="7861300" y="9741403"/>
          <a:ext cx="889000" cy="3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142077</xdr:rowOff>
    </xdr:from>
    <xdr:to>
      <xdr:col>41</xdr:col>
      <xdr:colOff>50800</xdr:colOff>
      <xdr:row>57</xdr:row>
      <xdr:rowOff>6632</xdr:rowOff>
    </xdr:to>
    <xdr:cxnSp macro="">
      <xdr:nvCxnSpPr>
        <xdr:cNvPr id="359" name="直線コネクタ 358"/>
        <xdr:cNvCxnSpPr/>
      </xdr:nvCxnSpPr>
      <xdr:spPr>
        <a:xfrm>
          <a:off x="6972300" y="9743277"/>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117955</xdr:rowOff>
    </xdr:from>
    <xdr:to>
      <xdr:col>55</xdr:col>
      <xdr:colOff>50800</xdr:colOff>
      <xdr:row>57</xdr:row>
      <xdr:rowOff>48105</xdr:rowOff>
    </xdr:to>
    <xdr:sp macro="" textlink="">
      <xdr:nvSpPr>
        <xdr:cNvPr id="369" name="楕円 368"/>
        <xdr:cNvSpPr/>
      </xdr:nvSpPr>
      <xdr:spPr>
        <a:xfrm>
          <a:off x="10426700" y="97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96382</xdr:rowOff>
    </xdr:from>
    <xdr:ext cx="534377" cy="259045"/>
    <xdr:sp macro="" textlink="">
      <xdr:nvSpPr>
        <xdr:cNvPr id="370" name="農林水産業費該当値テキスト"/>
        <xdr:cNvSpPr txBox="1"/>
      </xdr:nvSpPr>
      <xdr:spPr>
        <a:xfrm>
          <a:off x="10528300" y="969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125933</xdr:rowOff>
    </xdr:from>
    <xdr:to>
      <xdr:col>50</xdr:col>
      <xdr:colOff>165100</xdr:colOff>
      <xdr:row>57</xdr:row>
      <xdr:rowOff>56083</xdr:rowOff>
    </xdr:to>
    <xdr:sp macro="" textlink="">
      <xdr:nvSpPr>
        <xdr:cNvPr id="371" name="楕円 370"/>
        <xdr:cNvSpPr/>
      </xdr:nvSpPr>
      <xdr:spPr>
        <a:xfrm>
          <a:off x="9588500" y="97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47210</xdr:rowOff>
    </xdr:from>
    <xdr:ext cx="534377" cy="259045"/>
    <xdr:sp macro="" textlink="">
      <xdr:nvSpPr>
        <xdr:cNvPr id="372" name="テキスト ボックス 371"/>
        <xdr:cNvSpPr txBox="1"/>
      </xdr:nvSpPr>
      <xdr:spPr>
        <a:xfrm>
          <a:off x="9372111" y="981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89403</xdr:rowOff>
    </xdr:from>
    <xdr:to>
      <xdr:col>46</xdr:col>
      <xdr:colOff>38100</xdr:colOff>
      <xdr:row>57</xdr:row>
      <xdr:rowOff>19553</xdr:rowOff>
    </xdr:to>
    <xdr:sp macro="" textlink="">
      <xdr:nvSpPr>
        <xdr:cNvPr id="373" name="楕円 372"/>
        <xdr:cNvSpPr/>
      </xdr:nvSpPr>
      <xdr:spPr>
        <a:xfrm>
          <a:off x="8699500" y="96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10680</xdr:rowOff>
    </xdr:from>
    <xdr:ext cx="534377" cy="259045"/>
    <xdr:sp macro="" textlink="">
      <xdr:nvSpPr>
        <xdr:cNvPr id="374" name="テキスト ボックス 373"/>
        <xdr:cNvSpPr txBox="1"/>
      </xdr:nvSpPr>
      <xdr:spPr>
        <a:xfrm>
          <a:off x="8483111" y="978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127282</xdr:rowOff>
    </xdr:from>
    <xdr:to>
      <xdr:col>41</xdr:col>
      <xdr:colOff>101600</xdr:colOff>
      <xdr:row>57</xdr:row>
      <xdr:rowOff>57432</xdr:rowOff>
    </xdr:to>
    <xdr:sp macro="" textlink="">
      <xdr:nvSpPr>
        <xdr:cNvPr id="375" name="楕円 374"/>
        <xdr:cNvSpPr/>
      </xdr:nvSpPr>
      <xdr:spPr>
        <a:xfrm>
          <a:off x="7810500" y="97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48559</xdr:rowOff>
    </xdr:from>
    <xdr:ext cx="534377" cy="259045"/>
    <xdr:sp macro="" textlink="">
      <xdr:nvSpPr>
        <xdr:cNvPr id="376" name="テキスト ボックス 375"/>
        <xdr:cNvSpPr txBox="1"/>
      </xdr:nvSpPr>
      <xdr:spPr>
        <a:xfrm>
          <a:off x="7594111" y="982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91277</xdr:rowOff>
    </xdr:from>
    <xdr:to>
      <xdr:col>36</xdr:col>
      <xdr:colOff>165100</xdr:colOff>
      <xdr:row>57</xdr:row>
      <xdr:rowOff>21427</xdr:rowOff>
    </xdr:to>
    <xdr:sp macro="" textlink="">
      <xdr:nvSpPr>
        <xdr:cNvPr id="377" name="楕円 376"/>
        <xdr:cNvSpPr/>
      </xdr:nvSpPr>
      <xdr:spPr>
        <a:xfrm>
          <a:off x="6921500" y="969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12554</xdr:rowOff>
    </xdr:from>
    <xdr:ext cx="534377" cy="259045"/>
    <xdr:sp macro="" textlink="">
      <xdr:nvSpPr>
        <xdr:cNvPr id="378" name="テキスト ボックス 377"/>
        <xdr:cNvSpPr txBox="1"/>
      </xdr:nvSpPr>
      <xdr:spPr>
        <a:xfrm>
          <a:off x="6705111" y="978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28404</xdr:rowOff>
    </xdr:from>
    <xdr:to>
      <xdr:col>55</xdr:col>
      <xdr:colOff>0</xdr:colOff>
      <xdr:row>78</xdr:row>
      <xdr:rowOff>37908</xdr:rowOff>
    </xdr:to>
    <xdr:cxnSp macro="">
      <xdr:nvCxnSpPr>
        <xdr:cNvPr id="409" name="直線コネクタ 408"/>
        <xdr:cNvCxnSpPr/>
      </xdr:nvCxnSpPr>
      <xdr:spPr>
        <a:xfrm>
          <a:off x="9639300" y="13401504"/>
          <a:ext cx="8382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28404</xdr:rowOff>
    </xdr:from>
    <xdr:to>
      <xdr:col>50</xdr:col>
      <xdr:colOff>114300</xdr:colOff>
      <xdr:row>78</xdr:row>
      <xdr:rowOff>102601</xdr:rowOff>
    </xdr:to>
    <xdr:cxnSp macro="">
      <xdr:nvCxnSpPr>
        <xdr:cNvPr id="412" name="直線コネクタ 411"/>
        <xdr:cNvCxnSpPr/>
      </xdr:nvCxnSpPr>
      <xdr:spPr>
        <a:xfrm flipV="1">
          <a:off x="8750300" y="13401504"/>
          <a:ext cx="889000" cy="7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102601</xdr:rowOff>
    </xdr:from>
    <xdr:to>
      <xdr:col>45</xdr:col>
      <xdr:colOff>177800</xdr:colOff>
      <xdr:row>78</xdr:row>
      <xdr:rowOff>148354</xdr:rowOff>
    </xdr:to>
    <xdr:cxnSp macro="">
      <xdr:nvCxnSpPr>
        <xdr:cNvPr id="415" name="直線コネクタ 414"/>
        <xdr:cNvCxnSpPr/>
      </xdr:nvCxnSpPr>
      <xdr:spPr>
        <a:xfrm flipV="1">
          <a:off x="7861300" y="13475701"/>
          <a:ext cx="889000" cy="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112660</xdr:rowOff>
    </xdr:from>
    <xdr:to>
      <xdr:col>41</xdr:col>
      <xdr:colOff>50800</xdr:colOff>
      <xdr:row>78</xdr:row>
      <xdr:rowOff>148354</xdr:rowOff>
    </xdr:to>
    <xdr:cxnSp macro="">
      <xdr:nvCxnSpPr>
        <xdr:cNvPr id="418" name="直線コネクタ 417"/>
        <xdr:cNvCxnSpPr/>
      </xdr:nvCxnSpPr>
      <xdr:spPr>
        <a:xfrm>
          <a:off x="6972300" y="13485760"/>
          <a:ext cx="889000" cy="3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158558</xdr:rowOff>
    </xdr:from>
    <xdr:to>
      <xdr:col>55</xdr:col>
      <xdr:colOff>50800</xdr:colOff>
      <xdr:row>78</xdr:row>
      <xdr:rowOff>88708</xdr:rowOff>
    </xdr:to>
    <xdr:sp macro="" textlink="">
      <xdr:nvSpPr>
        <xdr:cNvPr id="428" name="楕円 427"/>
        <xdr:cNvSpPr/>
      </xdr:nvSpPr>
      <xdr:spPr>
        <a:xfrm>
          <a:off x="10426700" y="133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136985</xdr:rowOff>
    </xdr:from>
    <xdr:ext cx="469744" cy="259045"/>
    <xdr:sp macro="" textlink="">
      <xdr:nvSpPr>
        <xdr:cNvPr id="429" name="商工費該当値テキスト"/>
        <xdr:cNvSpPr txBox="1"/>
      </xdr:nvSpPr>
      <xdr:spPr>
        <a:xfrm>
          <a:off x="10528300" y="1333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149054</xdr:rowOff>
    </xdr:from>
    <xdr:to>
      <xdr:col>50</xdr:col>
      <xdr:colOff>165100</xdr:colOff>
      <xdr:row>78</xdr:row>
      <xdr:rowOff>79204</xdr:rowOff>
    </xdr:to>
    <xdr:sp macro="" textlink="">
      <xdr:nvSpPr>
        <xdr:cNvPr id="430" name="楕円 429"/>
        <xdr:cNvSpPr/>
      </xdr:nvSpPr>
      <xdr:spPr>
        <a:xfrm>
          <a:off x="9588500" y="133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70331</xdr:rowOff>
    </xdr:from>
    <xdr:ext cx="469744" cy="259045"/>
    <xdr:sp macro="" textlink="">
      <xdr:nvSpPr>
        <xdr:cNvPr id="431" name="テキスト ボックス 430"/>
        <xdr:cNvSpPr txBox="1"/>
      </xdr:nvSpPr>
      <xdr:spPr>
        <a:xfrm>
          <a:off x="9404428" y="134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51801</xdr:rowOff>
    </xdr:from>
    <xdr:to>
      <xdr:col>46</xdr:col>
      <xdr:colOff>38100</xdr:colOff>
      <xdr:row>78</xdr:row>
      <xdr:rowOff>153401</xdr:rowOff>
    </xdr:to>
    <xdr:sp macro="" textlink="">
      <xdr:nvSpPr>
        <xdr:cNvPr id="432" name="楕円 431"/>
        <xdr:cNvSpPr/>
      </xdr:nvSpPr>
      <xdr:spPr>
        <a:xfrm>
          <a:off x="8699500" y="1342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144528</xdr:rowOff>
    </xdr:from>
    <xdr:ext cx="469744" cy="259045"/>
    <xdr:sp macro="" textlink="">
      <xdr:nvSpPr>
        <xdr:cNvPr id="433" name="テキスト ボックス 432"/>
        <xdr:cNvSpPr txBox="1"/>
      </xdr:nvSpPr>
      <xdr:spPr>
        <a:xfrm>
          <a:off x="8515428" y="1351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97554</xdr:rowOff>
    </xdr:from>
    <xdr:to>
      <xdr:col>41</xdr:col>
      <xdr:colOff>101600</xdr:colOff>
      <xdr:row>79</xdr:row>
      <xdr:rowOff>27704</xdr:rowOff>
    </xdr:to>
    <xdr:sp macro="" textlink="">
      <xdr:nvSpPr>
        <xdr:cNvPr id="434" name="楕円 433"/>
        <xdr:cNvSpPr/>
      </xdr:nvSpPr>
      <xdr:spPr>
        <a:xfrm>
          <a:off x="7810500" y="134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18831</xdr:rowOff>
    </xdr:from>
    <xdr:ext cx="469744" cy="259045"/>
    <xdr:sp macro="" textlink="">
      <xdr:nvSpPr>
        <xdr:cNvPr id="435" name="テキスト ボックス 434"/>
        <xdr:cNvSpPr txBox="1"/>
      </xdr:nvSpPr>
      <xdr:spPr>
        <a:xfrm>
          <a:off x="7626428" y="1356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61860</xdr:rowOff>
    </xdr:from>
    <xdr:to>
      <xdr:col>36</xdr:col>
      <xdr:colOff>165100</xdr:colOff>
      <xdr:row>78</xdr:row>
      <xdr:rowOff>163460</xdr:rowOff>
    </xdr:to>
    <xdr:sp macro="" textlink="">
      <xdr:nvSpPr>
        <xdr:cNvPr id="436" name="楕円 435"/>
        <xdr:cNvSpPr/>
      </xdr:nvSpPr>
      <xdr:spPr>
        <a:xfrm>
          <a:off x="6921500" y="1343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154587</xdr:rowOff>
    </xdr:from>
    <xdr:ext cx="469744" cy="259045"/>
    <xdr:sp macro="" textlink="">
      <xdr:nvSpPr>
        <xdr:cNvPr id="437" name="テキスト ボックス 436"/>
        <xdr:cNvSpPr txBox="1"/>
      </xdr:nvSpPr>
      <xdr:spPr>
        <a:xfrm>
          <a:off x="6737428" y="1352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58986</xdr:rowOff>
    </xdr:from>
    <xdr:to>
      <xdr:col>55</xdr:col>
      <xdr:colOff>0</xdr:colOff>
      <xdr:row>97</xdr:row>
      <xdr:rowOff>135737</xdr:rowOff>
    </xdr:to>
    <xdr:cxnSp macro="">
      <xdr:nvCxnSpPr>
        <xdr:cNvPr id="467" name="直線コネクタ 466"/>
        <xdr:cNvCxnSpPr/>
      </xdr:nvCxnSpPr>
      <xdr:spPr>
        <a:xfrm>
          <a:off x="9639300" y="16689636"/>
          <a:ext cx="838200" cy="7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8" name="土木費平均値テキスト"/>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58986</xdr:rowOff>
    </xdr:from>
    <xdr:to>
      <xdr:col>50</xdr:col>
      <xdr:colOff>114300</xdr:colOff>
      <xdr:row>97</xdr:row>
      <xdr:rowOff>118135</xdr:rowOff>
    </xdr:to>
    <xdr:cxnSp macro="">
      <xdr:nvCxnSpPr>
        <xdr:cNvPr id="470" name="直線コネクタ 469"/>
        <xdr:cNvCxnSpPr/>
      </xdr:nvCxnSpPr>
      <xdr:spPr>
        <a:xfrm flipV="1">
          <a:off x="8750300" y="16689636"/>
          <a:ext cx="889000" cy="5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118135</xdr:rowOff>
    </xdr:from>
    <xdr:to>
      <xdr:col>45</xdr:col>
      <xdr:colOff>177800</xdr:colOff>
      <xdr:row>97</xdr:row>
      <xdr:rowOff>131204</xdr:rowOff>
    </xdr:to>
    <xdr:cxnSp macro="">
      <xdr:nvCxnSpPr>
        <xdr:cNvPr id="473" name="直線コネクタ 472"/>
        <xdr:cNvCxnSpPr/>
      </xdr:nvCxnSpPr>
      <xdr:spPr>
        <a:xfrm flipV="1">
          <a:off x="7861300" y="16748785"/>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167799</xdr:rowOff>
    </xdr:from>
    <xdr:to>
      <xdr:col>41</xdr:col>
      <xdr:colOff>50800</xdr:colOff>
      <xdr:row>97</xdr:row>
      <xdr:rowOff>131204</xdr:rowOff>
    </xdr:to>
    <xdr:cxnSp macro="">
      <xdr:nvCxnSpPr>
        <xdr:cNvPr id="476" name="直線コネクタ 475"/>
        <xdr:cNvCxnSpPr/>
      </xdr:nvCxnSpPr>
      <xdr:spPr>
        <a:xfrm>
          <a:off x="6972300" y="16626999"/>
          <a:ext cx="889000" cy="1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80" name="テキスト ボックス 479"/>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84937</xdr:rowOff>
    </xdr:from>
    <xdr:to>
      <xdr:col>55</xdr:col>
      <xdr:colOff>50800</xdr:colOff>
      <xdr:row>98</xdr:row>
      <xdr:rowOff>15087</xdr:rowOff>
    </xdr:to>
    <xdr:sp macro="" textlink="">
      <xdr:nvSpPr>
        <xdr:cNvPr id="486" name="楕円 485"/>
        <xdr:cNvSpPr/>
      </xdr:nvSpPr>
      <xdr:spPr>
        <a:xfrm>
          <a:off x="10426700" y="167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63364</xdr:rowOff>
    </xdr:from>
    <xdr:ext cx="534377" cy="259045"/>
    <xdr:sp macro="" textlink="">
      <xdr:nvSpPr>
        <xdr:cNvPr id="487" name="土木費該当値テキスト"/>
        <xdr:cNvSpPr txBox="1"/>
      </xdr:nvSpPr>
      <xdr:spPr>
        <a:xfrm>
          <a:off x="10528300" y="1669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8186</xdr:rowOff>
    </xdr:from>
    <xdr:to>
      <xdr:col>50</xdr:col>
      <xdr:colOff>165100</xdr:colOff>
      <xdr:row>97</xdr:row>
      <xdr:rowOff>109786</xdr:rowOff>
    </xdr:to>
    <xdr:sp macro="" textlink="">
      <xdr:nvSpPr>
        <xdr:cNvPr id="488" name="楕円 487"/>
        <xdr:cNvSpPr/>
      </xdr:nvSpPr>
      <xdr:spPr>
        <a:xfrm>
          <a:off x="9588500" y="166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100913</xdr:rowOff>
    </xdr:from>
    <xdr:ext cx="534377" cy="259045"/>
    <xdr:sp macro="" textlink="">
      <xdr:nvSpPr>
        <xdr:cNvPr id="489" name="テキスト ボックス 488"/>
        <xdr:cNvSpPr txBox="1"/>
      </xdr:nvSpPr>
      <xdr:spPr>
        <a:xfrm>
          <a:off x="9372111" y="1673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67335</xdr:rowOff>
    </xdr:from>
    <xdr:to>
      <xdr:col>46</xdr:col>
      <xdr:colOff>38100</xdr:colOff>
      <xdr:row>97</xdr:row>
      <xdr:rowOff>168935</xdr:rowOff>
    </xdr:to>
    <xdr:sp macro="" textlink="">
      <xdr:nvSpPr>
        <xdr:cNvPr id="490" name="楕円 489"/>
        <xdr:cNvSpPr/>
      </xdr:nvSpPr>
      <xdr:spPr>
        <a:xfrm>
          <a:off x="8699500" y="166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160062</xdr:rowOff>
    </xdr:from>
    <xdr:ext cx="534377" cy="259045"/>
    <xdr:sp macro="" textlink="">
      <xdr:nvSpPr>
        <xdr:cNvPr id="491" name="テキスト ボックス 490"/>
        <xdr:cNvSpPr txBox="1"/>
      </xdr:nvSpPr>
      <xdr:spPr>
        <a:xfrm>
          <a:off x="8483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80404</xdr:rowOff>
    </xdr:from>
    <xdr:to>
      <xdr:col>41</xdr:col>
      <xdr:colOff>101600</xdr:colOff>
      <xdr:row>98</xdr:row>
      <xdr:rowOff>10554</xdr:rowOff>
    </xdr:to>
    <xdr:sp macro="" textlink="">
      <xdr:nvSpPr>
        <xdr:cNvPr id="492" name="楕円 491"/>
        <xdr:cNvSpPr/>
      </xdr:nvSpPr>
      <xdr:spPr>
        <a:xfrm>
          <a:off x="7810500" y="167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1681</xdr:rowOff>
    </xdr:from>
    <xdr:ext cx="534377" cy="259045"/>
    <xdr:sp macro="" textlink="">
      <xdr:nvSpPr>
        <xdr:cNvPr id="493" name="テキスト ボックス 492"/>
        <xdr:cNvSpPr txBox="1"/>
      </xdr:nvSpPr>
      <xdr:spPr>
        <a:xfrm>
          <a:off x="7594111" y="1680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116999</xdr:rowOff>
    </xdr:from>
    <xdr:to>
      <xdr:col>36</xdr:col>
      <xdr:colOff>165100</xdr:colOff>
      <xdr:row>97</xdr:row>
      <xdr:rowOff>47149</xdr:rowOff>
    </xdr:to>
    <xdr:sp macro="" textlink="">
      <xdr:nvSpPr>
        <xdr:cNvPr id="494" name="楕円 493"/>
        <xdr:cNvSpPr/>
      </xdr:nvSpPr>
      <xdr:spPr>
        <a:xfrm>
          <a:off x="6921500" y="165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63676</xdr:rowOff>
    </xdr:from>
    <xdr:ext cx="534377" cy="259045"/>
    <xdr:sp macro="" textlink="">
      <xdr:nvSpPr>
        <xdr:cNvPr id="495" name="テキスト ボックス 494"/>
        <xdr:cNvSpPr txBox="1"/>
      </xdr:nvSpPr>
      <xdr:spPr>
        <a:xfrm>
          <a:off x="6705111" y="1635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170241</xdr:rowOff>
    </xdr:from>
    <xdr:to>
      <xdr:col>85</xdr:col>
      <xdr:colOff>127000</xdr:colOff>
      <xdr:row>37</xdr:row>
      <xdr:rowOff>34590</xdr:rowOff>
    </xdr:to>
    <xdr:cxnSp macro="">
      <xdr:nvCxnSpPr>
        <xdr:cNvPr id="523" name="直線コネクタ 522"/>
        <xdr:cNvCxnSpPr/>
      </xdr:nvCxnSpPr>
      <xdr:spPr>
        <a:xfrm>
          <a:off x="15481300" y="6342441"/>
          <a:ext cx="8382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170241</xdr:rowOff>
    </xdr:from>
    <xdr:to>
      <xdr:col>81</xdr:col>
      <xdr:colOff>50800</xdr:colOff>
      <xdr:row>37</xdr:row>
      <xdr:rowOff>79944</xdr:rowOff>
    </xdr:to>
    <xdr:cxnSp macro="">
      <xdr:nvCxnSpPr>
        <xdr:cNvPr id="526" name="直線コネクタ 525"/>
        <xdr:cNvCxnSpPr/>
      </xdr:nvCxnSpPr>
      <xdr:spPr>
        <a:xfrm flipV="1">
          <a:off x="14592300" y="6342441"/>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79944</xdr:rowOff>
    </xdr:from>
    <xdr:to>
      <xdr:col>76</xdr:col>
      <xdr:colOff>114300</xdr:colOff>
      <xdr:row>37</xdr:row>
      <xdr:rowOff>89774</xdr:rowOff>
    </xdr:to>
    <xdr:cxnSp macro="">
      <xdr:nvCxnSpPr>
        <xdr:cNvPr id="529" name="直線コネクタ 528"/>
        <xdr:cNvCxnSpPr/>
      </xdr:nvCxnSpPr>
      <xdr:spPr>
        <a:xfrm flipV="1">
          <a:off x="13703300" y="6423594"/>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89774</xdr:rowOff>
    </xdr:from>
    <xdr:to>
      <xdr:col>71</xdr:col>
      <xdr:colOff>177800</xdr:colOff>
      <xdr:row>37</xdr:row>
      <xdr:rowOff>98461</xdr:rowOff>
    </xdr:to>
    <xdr:cxnSp macro="">
      <xdr:nvCxnSpPr>
        <xdr:cNvPr id="532" name="直線コネクタ 531"/>
        <xdr:cNvCxnSpPr/>
      </xdr:nvCxnSpPr>
      <xdr:spPr>
        <a:xfrm flipV="1">
          <a:off x="12814300" y="643342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155240</xdr:rowOff>
    </xdr:from>
    <xdr:to>
      <xdr:col>85</xdr:col>
      <xdr:colOff>177800</xdr:colOff>
      <xdr:row>37</xdr:row>
      <xdr:rowOff>85390</xdr:rowOff>
    </xdr:to>
    <xdr:sp macro="" textlink="">
      <xdr:nvSpPr>
        <xdr:cNvPr id="542" name="楕円 541"/>
        <xdr:cNvSpPr/>
      </xdr:nvSpPr>
      <xdr:spPr>
        <a:xfrm>
          <a:off x="16268700" y="632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133667</xdr:rowOff>
    </xdr:from>
    <xdr:ext cx="534377" cy="259045"/>
    <xdr:sp macro="" textlink="">
      <xdr:nvSpPr>
        <xdr:cNvPr id="543" name="消防費該当値テキスト"/>
        <xdr:cNvSpPr txBox="1"/>
      </xdr:nvSpPr>
      <xdr:spPr>
        <a:xfrm>
          <a:off x="16370300" y="630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119441</xdr:rowOff>
    </xdr:from>
    <xdr:to>
      <xdr:col>81</xdr:col>
      <xdr:colOff>101600</xdr:colOff>
      <xdr:row>37</xdr:row>
      <xdr:rowOff>49591</xdr:rowOff>
    </xdr:to>
    <xdr:sp macro="" textlink="">
      <xdr:nvSpPr>
        <xdr:cNvPr id="544" name="楕円 543"/>
        <xdr:cNvSpPr/>
      </xdr:nvSpPr>
      <xdr:spPr>
        <a:xfrm>
          <a:off x="15430500" y="629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40718</xdr:rowOff>
    </xdr:from>
    <xdr:ext cx="534377" cy="259045"/>
    <xdr:sp macro="" textlink="">
      <xdr:nvSpPr>
        <xdr:cNvPr id="545" name="テキスト ボックス 544"/>
        <xdr:cNvSpPr txBox="1"/>
      </xdr:nvSpPr>
      <xdr:spPr>
        <a:xfrm>
          <a:off x="15214111" y="63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29144</xdr:rowOff>
    </xdr:from>
    <xdr:to>
      <xdr:col>76</xdr:col>
      <xdr:colOff>165100</xdr:colOff>
      <xdr:row>37</xdr:row>
      <xdr:rowOff>130744</xdr:rowOff>
    </xdr:to>
    <xdr:sp macro="" textlink="">
      <xdr:nvSpPr>
        <xdr:cNvPr id="546" name="楕円 545"/>
        <xdr:cNvSpPr/>
      </xdr:nvSpPr>
      <xdr:spPr>
        <a:xfrm>
          <a:off x="14541500" y="637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121871</xdr:rowOff>
    </xdr:from>
    <xdr:ext cx="534377" cy="259045"/>
    <xdr:sp macro="" textlink="">
      <xdr:nvSpPr>
        <xdr:cNvPr id="547" name="テキスト ボックス 546"/>
        <xdr:cNvSpPr txBox="1"/>
      </xdr:nvSpPr>
      <xdr:spPr>
        <a:xfrm>
          <a:off x="14325111" y="646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38974</xdr:rowOff>
    </xdr:from>
    <xdr:to>
      <xdr:col>72</xdr:col>
      <xdr:colOff>38100</xdr:colOff>
      <xdr:row>37</xdr:row>
      <xdr:rowOff>140574</xdr:rowOff>
    </xdr:to>
    <xdr:sp macro="" textlink="">
      <xdr:nvSpPr>
        <xdr:cNvPr id="548" name="楕円 547"/>
        <xdr:cNvSpPr/>
      </xdr:nvSpPr>
      <xdr:spPr>
        <a:xfrm>
          <a:off x="13652500" y="638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131701</xdr:rowOff>
    </xdr:from>
    <xdr:ext cx="534377" cy="259045"/>
    <xdr:sp macro="" textlink="">
      <xdr:nvSpPr>
        <xdr:cNvPr id="549" name="テキスト ボックス 548"/>
        <xdr:cNvSpPr txBox="1"/>
      </xdr:nvSpPr>
      <xdr:spPr>
        <a:xfrm>
          <a:off x="13436111" y="64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47661</xdr:rowOff>
    </xdr:from>
    <xdr:to>
      <xdr:col>67</xdr:col>
      <xdr:colOff>101600</xdr:colOff>
      <xdr:row>37</xdr:row>
      <xdr:rowOff>149261</xdr:rowOff>
    </xdr:to>
    <xdr:sp macro="" textlink="">
      <xdr:nvSpPr>
        <xdr:cNvPr id="550" name="楕円 549"/>
        <xdr:cNvSpPr/>
      </xdr:nvSpPr>
      <xdr:spPr>
        <a:xfrm>
          <a:off x="12763500" y="63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140388</xdr:rowOff>
    </xdr:from>
    <xdr:ext cx="534377" cy="259045"/>
    <xdr:sp macro="" textlink="">
      <xdr:nvSpPr>
        <xdr:cNvPr id="551" name="テキスト ボックス 550"/>
        <xdr:cNvSpPr txBox="1"/>
      </xdr:nvSpPr>
      <xdr:spPr>
        <a:xfrm>
          <a:off x="12547111" y="64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128670</xdr:rowOff>
    </xdr:from>
    <xdr:to>
      <xdr:col>85</xdr:col>
      <xdr:colOff>127000</xdr:colOff>
      <xdr:row>57</xdr:row>
      <xdr:rowOff>62947</xdr:rowOff>
    </xdr:to>
    <xdr:cxnSp macro="">
      <xdr:nvCxnSpPr>
        <xdr:cNvPr id="581" name="直線コネクタ 580"/>
        <xdr:cNvCxnSpPr/>
      </xdr:nvCxnSpPr>
      <xdr:spPr>
        <a:xfrm flipV="1">
          <a:off x="15481300" y="9558420"/>
          <a:ext cx="838200" cy="2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9021</xdr:rowOff>
    </xdr:from>
    <xdr:ext cx="534377" cy="259045"/>
    <xdr:sp macro="" textlink="">
      <xdr:nvSpPr>
        <xdr:cNvPr id="582" name="教育費平均値テキスト"/>
        <xdr:cNvSpPr txBox="1"/>
      </xdr:nvSpPr>
      <xdr:spPr>
        <a:xfrm>
          <a:off x="16370300" y="92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62947</xdr:rowOff>
    </xdr:from>
    <xdr:to>
      <xdr:col>81</xdr:col>
      <xdr:colOff>50800</xdr:colOff>
      <xdr:row>58</xdr:row>
      <xdr:rowOff>27686</xdr:rowOff>
    </xdr:to>
    <xdr:cxnSp macro="">
      <xdr:nvCxnSpPr>
        <xdr:cNvPr id="584" name="直線コネクタ 583"/>
        <xdr:cNvCxnSpPr/>
      </xdr:nvCxnSpPr>
      <xdr:spPr>
        <a:xfrm flipV="1">
          <a:off x="14592300" y="9835597"/>
          <a:ext cx="889000" cy="1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82207</xdr:rowOff>
    </xdr:from>
    <xdr:to>
      <xdr:col>76</xdr:col>
      <xdr:colOff>114300</xdr:colOff>
      <xdr:row>58</xdr:row>
      <xdr:rowOff>27686</xdr:rowOff>
    </xdr:to>
    <xdr:cxnSp macro="">
      <xdr:nvCxnSpPr>
        <xdr:cNvPr id="587" name="直線コネクタ 586"/>
        <xdr:cNvCxnSpPr/>
      </xdr:nvCxnSpPr>
      <xdr:spPr>
        <a:xfrm>
          <a:off x="13703300" y="9854857"/>
          <a:ext cx="889000" cy="1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82207</xdr:rowOff>
    </xdr:from>
    <xdr:to>
      <xdr:col>71</xdr:col>
      <xdr:colOff>177800</xdr:colOff>
      <xdr:row>58</xdr:row>
      <xdr:rowOff>159</xdr:rowOff>
    </xdr:to>
    <xdr:cxnSp macro="">
      <xdr:nvCxnSpPr>
        <xdr:cNvPr id="590" name="直線コネクタ 589"/>
        <xdr:cNvCxnSpPr/>
      </xdr:nvCxnSpPr>
      <xdr:spPr>
        <a:xfrm flipV="1">
          <a:off x="12814300" y="9854857"/>
          <a:ext cx="889000" cy="8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4" name="テキスト ボックス 593"/>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77870</xdr:rowOff>
    </xdr:from>
    <xdr:to>
      <xdr:col>85</xdr:col>
      <xdr:colOff>177800</xdr:colOff>
      <xdr:row>56</xdr:row>
      <xdr:rowOff>8020</xdr:rowOff>
    </xdr:to>
    <xdr:sp macro="" textlink="">
      <xdr:nvSpPr>
        <xdr:cNvPr id="600" name="楕円 599"/>
        <xdr:cNvSpPr/>
      </xdr:nvSpPr>
      <xdr:spPr>
        <a:xfrm>
          <a:off x="16268700" y="95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56297</xdr:rowOff>
    </xdr:from>
    <xdr:ext cx="534377" cy="259045"/>
    <xdr:sp macro="" textlink="">
      <xdr:nvSpPr>
        <xdr:cNvPr id="601" name="教育費該当値テキスト"/>
        <xdr:cNvSpPr txBox="1"/>
      </xdr:nvSpPr>
      <xdr:spPr>
        <a:xfrm>
          <a:off x="16370300" y="948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12147</xdr:rowOff>
    </xdr:from>
    <xdr:to>
      <xdr:col>81</xdr:col>
      <xdr:colOff>101600</xdr:colOff>
      <xdr:row>57</xdr:row>
      <xdr:rowOff>113747</xdr:rowOff>
    </xdr:to>
    <xdr:sp macro="" textlink="">
      <xdr:nvSpPr>
        <xdr:cNvPr id="602" name="楕円 601"/>
        <xdr:cNvSpPr/>
      </xdr:nvSpPr>
      <xdr:spPr>
        <a:xfrm>
          <a:off x="15430500" y="97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104874</xdr:rowOff>
    </xdr:from>
    <xdr:ext cx="534377" cy="259045"/>
    <xdr:sp macro="" textlink="">
      <xdr:nvSpPr>
        <xdr:cNvPr id="603" name="テキスト ボックス 602"/>
        <xdr:cNvSpPr txBox="1"/>
      </xdr:nvSpPr>
      <xdr:spPr>
        <a:xfrm>
          <a:off x="15214111" y="98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148336</xdr:rowOff>
    </xdr:from>
    <xdr:to>
      <xdr:col>76</xdr:col>
      <xdr:colOff>165100</xdr:colOff>
      <xdr:row>58</xdr:row>
      <xdr:rowOff>78486</xdr:rowOff>
    </xdr:to>
    <xdr:sp macro="" textlink="">
      <xdr:nvSpPr>
        <xdr:cNvPr id="604" name="楕円 603"/>
        <xdr:cNvSpPr/>
      </xdr:nvSpPr>
      <xdr:spPr>
        <a:xfrm>
          <a:off x="14541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69613</xdr:rowOff>
    </xdr:from>
    <xdr:ext cx="534377" cy="259045"/>
    <xdr:sp macro="" textlink="">
      <xdr:nvSpPr>
        <xdr:cNvPr id="605" name="テキスト ボックス 604"/>
        <xdr:cNvSpPr txBox="1"/>
      </xdr:nvSpPr>
      <xdr:spPr>
        <a:xfrm>
          <a:off x="14325111" y="1001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31407</xdr:rowOff>
    </xdr:from>
    <xdr:to>
      <xdr:col>72</xdr:col>
      <xdr:colOff>38100</xdr:colOff>
      <xdr:row>57</xdr:row>
      <xdr:rowOff>133007</xdr:rowOff>
    </xdr:to>
    <xdr:sp macro="" textlink="">
      <xdr:nvSpPr>
        <xdr:cNvPr id="606" name="楕円 605"/>
        <xdr:cNvSpPr/>
      </xdr:nvSpPr>
      <xdr:spPr>
        <a:xfrm>
          <a:off x="13652500" y="98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124134</xdr:rowOff>
    </xdr:from>
    <xdr:ext cx="534377" cy="259045"/>
    <xdr:sp macro="" textlink="">
      <xdr:nvSpPr>
        <xdr:cNvPr id="607" name="テキスト ボックス 606"/>
        <xdr:cNvSpPr txBox="1"/>
      </xdr:nvSpPr>
      <xdr:spPr>
        <a:xfrm>
          <a:off x="13436111" y="98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120809</xdr:rowOff>
    </xdr:from>
    <xdr:to>
      <xdr:col>67</xdr:col>
      <xdr:colOff>101600</xdr:colOff>
      <xdr:row>58</xdr:row>
      <xdr:rowOff>50959</xdr:rowOff>
    </xdr:to>
    <xdr:sp macro="" textlink="">
      <xdr:nvSpPr>
        <xdr:cNvPr id="608" name="楕円 607"/>
        <xdr:cNvSpPr/>
      </xdr:nvSpPr>
      <xdr:spPr>
        <a:xfrm>
          <a:off x="12763500" y="98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42086</xdr:rowOff>
    </xdr:from>
    <xdr:ext cx="534377" cy="259045"/>
    <xdr:sp macro="" textlink="">
      <xdr:nvSpPr>
        <xdr:cNvPr id="609" name="テキスト ボックス 608"/>
        <xdr:cNvSpPr txBox="1"/>
      </xdr:nvSpPr>
      <xdr:spPr>
        <a:xfrm>
          <a:off x="12547111" y="998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138671</xdr:rowOff>
    </xdr:from>
    <xdr:to>
      <xdr:col>85</xdr:col>
      <xdr:colOff>127000</xdr:colOff>
      <xdr:row>78</xdr:row>
      <xdr:rowOff>139700</xdr:rowOff>
    </xdr:to>
    <xdr:cxnSp macro="">
      <xdr:nvCxnSpPr>
        <xdr:cNvPr id="636" name="直線コネクタ 635"/>
        <xdr:cNvCxnSpPr/>
      </xdr:nvCxnSpPr>
      <xdr:spPr>
        <a:xfrm flipV="1">
          <a:off x="15481300" y="13511771"/>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133894</xdr:rowOff>
    </xdr:from>
    <xdr:to>
      <xdr:col>71</xdr:col>
      <xdr:colOff>177800</xdr:colOff>
      <xdr:row>78</xdr:row>
      <xdr:rowOff>139700</xdr:rowOff>
    </xdr:to>
    <xdr:cxnSp macro="">
      <xdr:nvCxnSpPr>
        <xdr:cNvPr id="645" name="直線コネクタ 644"/>
        <xdr:cNvCxnSpPr/>
      </xdr:nvCxnSpPr>
      <xdr:spPr>
        <a:xfrm>
          <a:off x="12814300" y="13506994"/>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87871</xdr:rowOff>
    </xdr:from>
    <xdr:to>
      <xdr:col>85</xdr:col>
      <xdr:colOff>177800</xdr:colOff>
      <xdr:row>79</xdr:row>
      <xdr:rowOff>18021</xdr:rowOff>
    </xdr:to>
    <xdr:sp macro="" textlink="">
      <xdr:nvSpPr>
        <xdr:cNvPr id="655" name="楕円 654"/>
        <xdr:cNvSpPr/>
      </xdr:nvSpPr>
      <xdr:spPr>
        <a:xfrm>
          <a:off x="16268700" y="134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2798</xdr:rowOff>
    </xdr:from>
    <xdr:ext cx="313932" cy="259045"/>
    <xdr:sp macro="" textlink="">
      <xdr:nvSpPr>
        <xdr:cNvPr id="656" name="災害復旧費該当値テキスト"/>
        <xdr:cNvSpPr txBox="1"/>
      </xdr:nvSpPr>
      <xdr:spPr>
        <a:xfrm>
          <a:off x="16370300" y="13375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83094</xdr:rowOff>
    </xdr:from>
    <xdr:to>
      <xdr:col>67</xdr:col>
      <xdr:colOff>101600</xdr:colOff>
      <xdr:row>79</xdr:row>
      <xdr:rowOff>13244</xdr:rowOff>
    </xdr:to>
    <xdr:sp macro="" textlink="">
      <xdr:nvSpPr>
        <xdr:cNvPr id="663" name="楕円 662"/>
        <xdr:cNvSpPr/>
      </xdr:nvSpPr>
      <xdr:spPr>
        <a:xfrm>
          <a:off x="12763500" y="134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4371</xdr:rowOff>
    </xdr:from>
    <xdr:ext cx="378565" cy="259045"/>
    <xdr:sp macro="" textlink="">
      <xdr:nvSpPr>
        <xdr:cNvPr id="664" name="テキスト ボックス 663"/>
        <xdr:cNvSpPr txBox="1"/>
      </xdr:nvSpPr>
      <xdr:spPr>
        <a:xfrm>
          <a:off x="12625017" y="1354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30756</xdr:rowOff>
    </xdr:from>
    <xdr:to>
      <xdr:col>85</xdr:col>
      <xdr:colOff>127000</xdr:colOff>
      <xdr:row>98</xdr:row>
      <xdr:rowOff>38398</xdr:rowOff>
    </xdr:to>
    <xdr:cxnSp macro="">
      <xdr:nvCxnSpPr>
        <xdr:cNvPr id="695" name="直線コネクタ 694"/>
        <xdr:cNvCxnSpPr/>
      </xdr:nvCxnSpPr>
      <xdr:spPr>
        <a:xfrm flipV="1">
          <a:off x="15481300" y="16832856"/>
          <a:ext cx="8382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6" name="公債費平均値テキスト"/>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35998</xdr:rowOff>
    </xdr:from>
    <xdr:to>
      <xdr:col>81</xdr:col>
      <xdr:colOff>50800</xdr:colOff>
      <xdr:row>98</xdr:row>
      <xdr:rowOff>38398</xdr:rowOff>
    </xdr:to>
    <xdr:cxnSp macro="">
      <xdr:nvCxnSpPr>
        <xdr:cNvPr id="698" name="直線コネクタ 697"/>
        <xdr:cNvCxnSpPr/>
      </xdr:nvCxnSpPr>
      <xdr:spPr>
        <a:xfrm>
          <a:off x="14592300" y="16838098"/>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34396</xdr:rowOff>
    </xdr:from>
    <xdr:to>
      <xdr:col>76</xdr:col>
      <xdr:colOff>114300</xdr:colOff>
      <xdr:row>98</xdr:row>
      <xdr:rowOff>35998</xdr:rowOff>
    </xdr:to>
    <xdr:cxnSp macro="">
      <xdr:nvCxnSpPr>
        <xdr:cNvPr id="701" name="直線コネクタ 700"/>
        <xdr:cNvCxnSpPr/>
      </xdr:nvCxnSpPr>
      <xdr:spPr>
        <a:xfrm>
          <a:off x="13703300" y="16836496"/>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15211</xdr:rowOff>
    </xdr:from>
    <xdr:to>
      <xdr:col>71</xdr:col>
      <xdr:colOff>177800</xdr:colOff>
      <xdr:row>98</xdr:row>
      <xdr:rowOff>34396</xdr:rowOff>
    </xdr:to>
    <xdr:cxnSp macro="">
      <xdr:nvCxnSpPr>
        <xdr:cNvPr id="704" name="直線コネクタ 703"/>
        <xdr:cNvCxnSpPr/>
      </xdr:nvCxnSpPr>
      <xdr:spPr>
        <a:xfrm>
          <a:off x="12814300" y="16817311"/>
          <a:ext cx="889000"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151406</xdr:rowOff>
    </xdr:from>
    <xdr:to>
      <xdr:col>85</xdr:col>
      <xdr:colOff>177800</xdr:colOff>
      <xdr:row>98</xdr:row>
      <xdr:rowOff>81556</xdr:rowOff>
    </xdr:to>
    <xdr:sp macro="" textlink="">
      <xdr:nvSpPr>
        <xdr:cNvPr id="714" name="楕円 713"/>
        <xdr:cNvSpPr/>
      </xdr:nvSpPr>
      <xdr:spPr>
        <a:xfrm>
          <a:off x="16268700" y="16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66333</xdr:rowOff>
    </xdr:from>
    <xdr:ext cx="534377" cy="259045"/>
    <xdr:sp macro="" textlink="">
      <xdr:nvSpPr>
        <xdr:cNvPr id="715" name="公債費該当値テキスト"/>
        <xdr:cNvSpPr txBox="1"/>
      </xdr:nvSpPr>
      <xdr:spPr>
        <a:xfrm>
          <a:off x="16370300" y="16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159048</xdr:rowOff>
    </xdr:from>
    <xdr:to>
      <xdr:col>81</xdr:col>
      <xdr:colOff>101600</xdr:colOff>
      <xdr:row>98</xdr:row>
      <xdr:rowOff>89198</xdr:rowOff>
    </xdr:to>
    <xdr:sp macro="" textlink="">
      <xdr:nvSpPr>
        <xdr:cNvPr id="716" name="楕円 715"/>
        <xdr:cNvSpPr/>
      </xdr:nvSpPr>
      <xdr:spPr>
        <a:xfrm>
          <a:off x="15430500" y="1678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80325</xdr:rowOff>
    </xdr:from>
    <xdr:ext cx="534377" cy="259045"/>
    <xdr:sp macro="" textlink="">
      <xdr:nvSpPr>
        <xdr:cNvPr id="717" name="テキスト ボックス 716"/>
        <xdr:cNvSpPr txBox="1"/>
      </xdr:nvSpPr>
      <xdr:spPr>
        <a:xfrm>
          <a:off x="15214111" y="1688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156648</xdr:rowOff>
    </xdr:from>
    <xdr:to>
      <xdr:col>76</xdr:col>
      <xdr:colOff>165100</xdr:colOff>
      <xdr:row>98</xdr:row>
      <xdr:rowOff>86798</xdr:rowOff>
    </xdr:to>
    <xdr:sp macro="" textlink="">
      <xdr:nvSpPr>
        <xdr:cNvPr id="718" name="楕円 717"/>
        <xdr:cNvSpPr/>
      </xdr:nvSpPr>
      <xdr:spPr>
        <a:xfrm>
          <a:off x="14541500" y="167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77925</xdr:rowOff>
    </xdr:from>
    <xdr:ext cx="534377" cy="259045"/>
    <xdr:sp macro="" textlink="">
      <xdr:nvSpPr>
        <xdr:cNvPr id="719" name="テキスト ボックス 718"/>
        <xdr:cNvSpPr txBox="1"/>
      </xdr:nvSpPr>
      <xdr:spPr>
        <a:xfrm>
          <a:off x="14325111" y="1688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155046</xdr:rowOff>
    </xdr:from>
    <xdr:to>
      <xdr:col>72</xdr:col>
      <xdr:colOff>38100</xdr:colOff>
      <xdr:row>98</xdr:row>
      <xdr:rowOff>85196</xdr:rowOff>
    </xdr:to>
    <xdr:sp macro="" textlink="">
      <xdr:nvSpPr>
        <xdr:cNvPr id="720" name="楕円 719"/>
        <xdr:cNvSpPr/>
      </xdr:nvSpPr>
      <xdr:spPr>
        <a:xfrm>
          <a:off x="13652500" y="167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76323</xdr:rowOff>
    </xdr:from>
    <xdr:ext cx="534377" cy="259045"/>
    <xdr:sp macro="" textlink="">
      <xdr:nvSpPr>
        <xdr:cNvPr id="721" name="テキスト ボックス 720"/>
        <xdr:cNvSpPr txBox="1"/>
      </xdr:nvSpPr>
      <xdr:spPr>
        <a:xfrm>
          <a:off x="13436111" y="168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135861</xdr:rowOff>
    </xdr:from>
    <xdr:to>
      <xdr:col>67</xdr:col>
      <xdr:colOff>101600</xdr:colOff>
      <xdr:row>98</xdr:row>
      <xdr:rowOff>66011</xdr:rowOff>
    </xdr:to>
    <xdr:sp macro="" textlink="">
      <xdr:nvSpPr>
        <xdr:cNvPr id="722" name="楕円 721"/>
        <xdr:cNvSpPr/>
      </xdr:nvSpPr>
      <xdr:spPr>
        <a:xfrm>
          <a:off x="12763500" y="167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57138</xdr:rowOff>
    </xdr:from>
    <xdr:ext cx="534377" cy="259045"/>
    <xdr:sp macro="" textlink="">
      <xdr:nvSpPr>
        <xdr:cNvPr id="723" name="テキスト ボックス 722"/>
        <xdr:cNvSpPr txBox="1"/>
      </xdr:nvSpPr>
      <xdr:spPr>
        <a:xfrm>
          <a:off x="12547111" y="168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項目別で昨年との増減が多い項目について、総務費（増）は特別定額給付金の給付によるもの、教育費（増）は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スクール構想に係るタブレット及びネットワーク環境整備によるものである。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民生費の住民一人当たりのコストは前年を上回っている。民生費は介護保険特別会計への繰出金や各種扶助費に関する支出が大半であり、他の目的別歳出と比較して高い割合を占めている。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県や類似団体平均に比べて低いが、経年比較すると、これまで減少傾向であったものが増加に転じている。これは、大型事業にかかる元金の償還が開始したためであり、今後しばらくは増加が続く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前年度までに残高が減少した基金について、令和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年度は大きく積戻しを行ったため、財政調整基金残高が増加した。また、令和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年ぶりに実質単年度収支が黒字に転じた。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引き続き経常的経費の抑制に努めるとともに、将来負担の軽減に向け基金の積立を計画的に行っていく必要がある。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いずれの会計も黒字決算で推移している。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構成では、水道事業会計、一般会計、国民健康保険特別会計の順に大きな数値を示している。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一般会計において大型事業が見込まれ、国民健康保険特別会計や介護保険特別会計については、保険給付費の動向が大きく収支に影響するため黒字決算の維持に向け、より計画的な財政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36001;&#25919;&#20418;/&#32207;&#21209;&#65296;&#65302;/&#12487;&#12540;&#12479;&#31227;&#34892;/R4/&#12411;&#12363;/9.16&#20196;&#21644;&#65298;&#24180;&#24230;&#36001;&#25919;&#29366;&#27841;&#36039;&#26009;&#38598;&#65288;&#65298;&#22238;&#30446;&#65288;&#20844;&#20250;&#35336;&#20998;&#65289;&#65289;/&#12304;&#36001;&#25919;&#29366;&#27841;&#36039;&#26009;&#38598;&#12305;_213616_&#22402;&#20117;&#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13.8</v>
          </cell>
          <cell r="BX51">
            <v>24.7</v>
          </cell>
          <cell r="CF51">
            <v>58.2</v>
          </cell>
          <cell r="CN51">
            <v>71.2</v>
          </cell>
          <cell r="CV51">
            <v>64.900000000000006</v>
          </cell>
        </row>
        <row r="53">
          <cell r="BP53">
            <v>69.5</v>
          </cell>
          <cell r="BX53">
            <v>50.8</v>
          </cell>
          <cell r="CF53">
            <v>68.3</v>
          </cell>
          <cell r="CN53">
            <v>66.900000000000006</v>
          </cell>
          <cell r="CV53">
            <v>68.2</v>
          </cell>
        </row>
        <row r="55">
          <cell r="AN55" t="str">
            <v>類似団体内平均値</v>
          </cell>
          <cell r="BP55">
            <v>15.5</v>
          </cell>
          <cell r="BX55">
            <v>14</v>
          </cell>
          <cell r="CF55">
            <v>11.4</v>
          </cell>
          <cell r="CN55">
            <v>10.4</v>
          </cell>
          <cell r="CV55">
            <v>10.9</v>
          </cell>
        </row>
        <row r="57">
          <cell r="BP57">
            <v>57.7</v>
          </cell>
          <cell r="BX57">
            <v>58</v>
          </cell>
          <cell r="CF57">
            <v>59.7</v>
          </cell>
          <cell r="CN57">
            <v>60.8</v>
          </cell>
          <cell r="CV57">
            <v>62</v>
          </cell>
        </row>
        <row r="72">
          <cell r="BP72" t="str">
            <v>H28</v>
          </cell>
          <cell r="BX72" t="str">
            <v>H29</v>
          </cell>
          <cell r="CF72" t="str">
            <v>H30</v>
          </cell>
          <cell r="CN72" t="str">
            <v>R01</v>
          </cell>
          <cell r="CV72" t="str">
            <v>R02</v>
          </cell>
        </row>
        <row r="73">
          <cell r="AN73" t="str">
            <v>当該団体値</v>
          </cell>
          <cell r="BP73">
            <v>13.8</v>
          </cell>
          <cell r="BX73">
            <v>24.7</v>
          </cell>
          <cell r="CF73">
            <v>58.2</v>
          </cell>
          <cell r="CN73">
            <v>71.2</v>
          </cell>
          <cell r="CV73">
            <v>64.900000000000006</v>
          </cell>
        </row>
        <row r="75">
          <cell r="BP75">
            <v>3.9</v>
          </cell>
          <cell r="BX75">
            <v>2.8</v>
          </cell>
          <cell r="CF75">
            <v>2.2999999999999998</v>
          </cell>
          <cell r="CN75">
            <v>2.2000000000000002</v>
          </cell>
          <cell r="CV75">
            <v>2.4</v>
          </cell>
        </row>
        <row r="77">
          <cell r="AN77" t="str">
            <v>類似団体内平均値</v>
          </cell>
          <cell r="BP77">
            <v>15.5</v>
          </cell>
          <cell r="BX77">
            <v>14</v>
          </cell>
          <cell r="CF77">
            <v>11.4</v>
          </cell>
          <cell r="CN77">
            <v>10.4</v>
          </cell>
          <cell r="CV77">
            <v>10.9</v>
          </cell>
        </row>
        <row r="79">
          <cell r="BP79">
            <v>6.6</v>
          </cell>
          <cell r="BX79">
            <v>6.5</v>
          </cell>
          <cell r="CF79">
            <v>6.7</v>
          </cell>
          <cell r="CN79">
            <v>6.6</v>
          </cell>
          <cell r="CV79">
            <v>5.9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12879782</v>
      </c>
      <c r="BO4" s="395"/>
      <c r="BP4" s="395"/>
      <c r="BQ4" s="395"/>
      <c r="BR4" s="395"/>
      <c r="BS4" s="395"/>
      <c r="BT4" s="395"/>
      <c r="BU4" s="396"/>
      <c r="BV4" s="394">
        <v>10770479</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8.5</v>
      </c>
      <c r="CU4" s="401"/>
      <c r="CV4" s="401"/>
      <c r="CW4" s="401"/>
      <c r="CX4" s="401"/>
      <c r="CY4" s="401"/>
      <c r="CZ4" s="401"/>
      <c r="DA4" s="402"/>
      <c r="DB4" s="400">
        <v>9.9</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12294120</v>
      </c>
      <c r="BO5" s="432"/>
      <c r="BP5" s="432"/>
      <c r="BQ5" s="432"/>
      <c r="BR5" s="432"/>
      <c r="BS5" s="432"/>
      <c r="BT5" s="432"/>
      <c r="BU5" s="433"/>
      <c r="BV5" s="431">
        <v>10138268</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80.8</v>
      </c>
      <c r="CU5" s="429"/>
      <c r="CV5" s="429"/>
      <c r="CW5" s="429"/>
      <c r="CX5" s="429"/>
      <c r="CY5" s="429"/>
      <c r="CZ5" s="429"/>
      <c r="DA5" s="430"/>
      <c r="DB5" s="428">
        <v>81.400000000000006</v>
      </c>
      <c r="DC5" s="429"/>
      <c r="DD5" s="429"/>
      <c r="DE5" s="429"/>
      <c r="DF5" s="429"/>
      <c r="DG5" s="429"/>
      <c r="DH5" s="429"/>
      <c r="DI5" s="430"/>
      <c r="DJ5" s="186"/>
      <c r="DK5" s="186"/>
      <c r="DL5" s="186"/>
      <c r="DM5" s="186"/>
      <c r="DN5" s="186"/>
      <c r="DO5" s="186"/>
    </row>
    <row r="6" spans="1:119" ht="18.75" customHeight="1">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585662</v>
      </c>
      <c r="BO6" s="432"/>
      <c r="BP6" s="432"/>
      <c r="BQ6" s="432"/>
      <c r="BR6" s="432"/>
      <c r="BS6" s="432"/>
      <c r="BT6" s="432"/>
      <c r="BU6" s="433"/>
      <c r="BV6" s="431">
        <v>632211</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85.8</v>
      </c>
      <c r="CU6" s="469"/>
      <c r="CV6" s="469"/>
      <c r="CW6" s="469"/>
      <c r="CX6" s="469"/>
      <c r="CY6" s="469"/>
      <c r="CZ6" s="469"/>
      <c r="DA6" s="470"/>
      <c r="DB6" s="468">
        <v>86.5</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46301</v>
      </c>
      <c r="BO7" s="432"/>
      <c r="BP7" s="432"/>
      <c r="BQ7" s="432"/>
      <c r="BR7" s="432"/>
      <c r="BS7" s="432"/>
      <c r="BT7" s="432"/>
      <c r="BU7" s="433"/>
      <c r="BV7" s="431">
        <v>40906</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6325056</v>
      </c>
      <c r="CU7" s="432"/>
      <c r="CV7" s="432"/>
      <c r="CW7" s="432"/>
      <c r="CX7" s="432"/>
      <c r="CY7" s="432"/>
      <c r="CZ7" s="432"/>
      <c r="DA7" s="433"/>
      <c r="DB7" s="431">
        <v>5973648</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101</v>
      </c>
      <c r="AV8" s="464"/>
      <c r="AW8" s="464"/>
      <c r="AX8" s="464"/>
      <c r="AY8" s="465" t="s">
        <v>109</v>
      </c>
      <c r="AZ8" s="466"/>
      <c r="BA8" s="466"/>
      <c r="BB8" s="466"/>
      <c r="BC8" s="466"/>
      <c r="BD8" s="466"/>
      <c r="BE8" s="466"/>
      <c r="BF8" s="466"/>
      <c r="BG8" s="466"/>
      <c r="BH8" s="466"/>
      <c r="BI8" s="466"/>
      <c r="BJ8" s="466"/>
      <c r="BK8" s="466"/>
      <c r="BL8" s="466"/>
      <c r="BM8" s="467"/>
      <c r="BN8" s="431">
        <v>539361</v>
      </c>
      <c r="BO8" s="432"/>
      <c r="BP8" s="432"/>
      <c r="BQ8" s="432"/>
      <c r="BR8" s="432"/>
      <c r="BS8" s="432"/>
      <c r="BT8" s="432"/>
      <c r="BU8" s="433"/>
      <c r="BV8" s="431">
        <v>591305</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0.73</v>
      </c>
      <c r="CU8" s="472"/>
      <c r="CV8" s="472"/>
      <c r="CW8" s="472"/>
      <c r="CX8" s="472"/>
      <c r="CY8" s="472"/>
      <c r="CZ8" s="472"/>
      <c r="DA8" s="473"/>
      <c r="DB8" s="471">
        <v>0.73</v>
      </c>
      <c r="DC8" s="472"/>
      <c r="DD8" s="472"/>
      <c r="DE8" s="472"/>
      <c r="DF8" s="472"/>
      <c r="DG8" s="472"/>
      <c r="DH8" s="472"/>
      <c r="DI8" s="473"/>
      <c r="DJ8" s="186"/>
      <c r="DK8" s="186"/>
      <c r="DL8" s="186"/>
      <c r="DM8" s="186"/>
      <c r="DN8" s="186"/>
      <c r="DO8" s="186"/>
    </row>
    <row r="9" spans="1:119" ht="18.75" customHeight="1" thickBot="1">
      <c r="A9" s="187"/>
      <c r="B9" s="425" t="s">
        <v>111</v>
      </c>
      <c r="C9" s="426"/>
      <c r="D9" s="426"/>
      <c r="E9" s="426"/>
      <c r="F9" s="426"/>
      <c r="G9" s="426"/>
      <c r="H9" s="426"/>
      <c r="I9" s="426"/>
      <c r="J9" s="426"/>
      <c r="K9" s="474"/>
      <c r="L9" s="475" t="s">
        <v>112</v>
      </c>
      <c r="M9" s="476"/>
      <c r="N9" s="476"/>
      <c r="O9" s="476"/>
      <c r="P9" s="476"/>
      <c r="Q9" s="477"/>
      <c r="R9" s="478">
        <v>26402</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-51944</v>
      </c>
      <c r="BO9" s="432"/>
      <c r="BP9" s="432"/>
      <c r="BQ9" s="432"/>
      <c r="BR9" s="432"/>
      <c r="BS9" s="432"/>
      <c r="BT9" s="432"/>
      <c r="BU9" s="433"/>
      <c r="BV9" s="431">
        <v>123540</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5.3</v>
      </c>
      <c r="CU9" s="429"/>
      <c r="CV9" s="429"/>
      <c r="CW9" s="429"/>
      <c r="CX9" s="429"/>
      <c r="CY9" s="429"/>
      <c r="CZ9" s="429"/>
      <c r="DA9" s="430"/>
      <c r="DB9" s="428">
        <v>5.2</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118</v>
      </c>
      <c r="M10" s="461"/>
      <c r="N10" s="461"/>
      <c r="O10" s="461"/>
      <c r="P10" s="461"/>
      <c r="Q10" s="462"/>
      <c r="R10" s="482">
        <v>27556</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331203</v>
      </c>
      <c r="BO10" s="432"/>
      <c r="BP10" s="432"/>
      <c r="BQ10" s="432"/>
      <c r="BR10" s="432"/>
      <c r="BS10" s="432"/>
      <c r="BT10" s="432"/>
      <c r="BU10" s="433"/>
      <c r="BV10" s="431">
        <v>1221</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c r="A12" s="187"/>
      <c r="B12" s="491" t="s">
        <v>131</v>
      </c>
      <c r="C12" s="492"/>
      <c r="D12" s="492"/>
      <c r="E12" s="492"/>
      <c r="F12" s="492"/>
      <c r="G12" s="492"/>
      <c r="H12" s="492"/>
      <c r="I12" s="492"/>
      <c r="J12" s="492"/>
      <c r="K12" s="493"/>
      <c r="L12" s="500" t="s">
        <v>132</v>
      </c>
      <c r="M12" s="501"/>
      <c r="N12" s="501"/>
      <c r="O12" s="501"/>
      <c r="P12" s="501"/>
      <c r="Q12" s="502"/>
      <c r="R12" s="503">
        <v>26903</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101</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176000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130</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138</v>
      </c>
      <c r="N13" s="523"/>
      <c r="O13" s="523"/>
      <c r="P13" s="523"/>
      <c r="Q13" s="524"/>
      <c r="R13" s="515">
        <v>26007</v>
      </c>
      <c r="S13" s="516"/>
      <c r="T13" s="516"/>
      <c r="U13" s="516"/>
      <c r="V13" s="517"/>
      <c r="W13" s="447" t="s">
        <v>139</v>
      </c>
      <c r="X13" s="448"/>
      <c r="Y13" s="448"/>
      <c r="Z13" s="448"/>
      <c r="AA13" s="448"/>
      <c r="AB13" s="438"/>
      <c r="AC13" s="482">
        <v>239</v>
      </c>
      <c r="AD13" s="483"/>
      <c r="AE13" s="483"/>
      <c r="AF13" s="483"/>
      <c r="AG13" s="525"/>
      <c r="AH13" s="482">
        <v>260</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279259</v>
      </c>
      <c r="BO13" s="432"/>
      <c r="BP13" s="432"/>
      <c r="BQ13" s="432"/>
      <c r="BR13" s="432"/>
      <c r="BS13" s="432"/>
      <c r="BT13" s="432"/>
      <c r="BU13" s="433"/>
      <c r="BV13" s="431">
        <v>-51239</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2.4</v>
      </c>
      <c r="CU13" s="429"/>
      <c r="CV13" s="429"/>
      <c r="CW13" s="429"/>
      <c r="CX13" s="429"/>
      <c r="CY13" s="429"/>
      <c r="CZ13" s="429"/>
      <c r="DA13" s="430"/>
      <c r="DB13" s="428">
        <v>2.2000000000000002</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144</v>
      </c>
      <c r="M14" s="513"/>
      <c r="N14" s="513"/>
      <c r="O14" s="513"/>
      <c r="P14" s="513"/>
      <c r="Q14" s="514"/>
      <c r="R14" s="515">
        <v>27130</v>
      </c>
      <c r="S14" s="516"/>
      <c r="T14" s="516"/>
      <c r="U14" s="516"/>
      <c r="V14" s="517"/>
      <c r="W14" s="421"/>
      <c r="X14" s="422"/>
      <c r="Y14" s="422"/>
      <c r="Z14" s="422"/>
      <c r="AA14" s="422"/>
      <c r="AB14" s="411"/>
      <c r="AC14" s="518">
        <v>1.8</v>
      </c>
      <c r="AD14" s="519"/>
      <c r="AE14" s="519"/>
      <c r="AF14" s="519"/>
      <c r="AG14" s="520"/>
      <c r="AH14" s="518">
        <v>1.9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64.900000000000006</v>
      </c>
      <c r="CU14" s="530"/>
      <c r="CV14" s="530"/>
      <c r="CW14" s="530"/>
      <c r="CX14" s="530"/>
      <c r="CY14" s="530"/>
      <c r="CZ14" s="530"/>
      <c r="DA14" s="531"/>
      <c r="DB14" s="529">
        <v>71.2</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146</v>
      </c>
      <c r="N15" s="523"/>
      <c r="O15" s="523"/>
      <c r="P15" s="523"/>
      <c r="Q15" s="524"/>
      <c r="R15" s="515">
        <v>26269</v>
      </c>
      <c r="S15" s="516"/>
      <c r="T15" s="516"/>
      <c r="U15" s="516"/>
      <c r="V15" s="517"/>
      <c r="W15" s="447" t="s">
        <v>147</v>
      </c>
      <c r="X15" s="448"/>
      <c r="Y15" s="448"/>
      <c r="Z15" s="448"/>
      <c r="AA15" s="448"/>
      <c r="AB15" s="438"/>
      <c r="AC15" s="482">
        <v>5415</v>
      </c>
      <c r="AD15" s="483"/>
      <c r="AE15" s="483"/>
      <c r="AF15" s="483"/>
      <c r="AG15" s="525"/>
      <c r="AH15" s="482">
        <v>5682</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3587177</v>
      </c>
      <c r="BO15" s="395"/>
      <c r="BP15" s="395"/>
      <c r="BQ15" s="395"/>
      <c r="BR15" s="395"/>
      <c r="BS15" s="395"/>
      <c r="BT15" s="395"/>
      <c r="BU15" s="396"/>
      <c r="BV15" s="394">
        <v>3447747</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41.9</v>
      </c>
      <c r="AD16" s="519"/>
      <c r="AE16" s="519"/>
      <c r="AF16" s="519"/>
      <c r="AG16" s="520"/>
      <c r="AH16" s="518">
        <v>42.5</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4994341</v>
      </c>
      <c r="BO16" s="432"/>
      <c r="BP16" s="432"/>
      <c r="BQ16" s="432"/>
      <c r="BR16" s="432"/>
      <c r="BS16" s="432"/>
      <c r="BT16" s="432"/>
      <c r="BU16" s="433"/>
      <c r="BV16" s="431">
        <v>4767913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7266</v>
      </c>
      <c r="AD17" s="483"/>
      <c r="AE17" s="483"/>
      <c r="AF17" s="483"/>
      <c r="AG17" s="525"/>
      <c r="AH17" s="482">
        <v>7422</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4547055</v>
      </c>
      <c r="BO17" s="432"/>
      <c r="BP17" s="432"/>
      <c r="BQ17" s="432"/>
      <c r="BR17" s="432"/>
      <c r="BS17" s="432"/>
      <c r="BT17" s="432"/>
      <c r="BU17" s="433"/>
      <c r="BV17" s="431">
        <v>4399530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157</v>
      </c>
      <c r="C18" s="474"/>
      <c r="D18" s="474"/>
      <c r="E18" s="546"/>
      <c r="F18" s="546"/>
      <c r="G18" s="546"/>
      <c r="H18" s="546"/>
      <c r="I18" s="546"/>
      <c r="J18" s="546"/>
      <c r="K18" s="546"/>
      <c r="L18" s="547">
        <v>57.09</v>
      </c>
      <c r="M18" s="547"/>
      <c r="N18" s="547"/>
      <c r="O18" s="547"/>
      <c r="P18" s="547"/>
      <c r="Q18" s="547"/>
      <c r="R18" s="548"/>
      <c r="S18" s="548"/>
      <c r="T18" s="548"/>
      <c r="U18" s="548"/>
      <c r="V18" s="549"/>
      <c r="W18" s="449"/>
      <c r="X18" s="450"/>
      <c r="Y18" s="450"/>
      <c r="Z18" s="450"/>
      <c r="AA18" s="450"/>
      <c r="AB18" s="441"/>
      <c r="AC18" s="550">
        <v>56.2</v>
      </c>
      <c r="AD18" s="551"/>
      <c r="AE18" s="551"/>
      <c r="AF18" s="551"/>
      <c r="AG18" s="552"/>
      <c r="AH18" s="550">
        <v>55.5</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5102966</v>
      </c>
      <c r="BO18" s="432"/>
      <c r="BP18" s="432"/>
      <c r="BQ18" s="432"/>
      <c r="BR18" s="432"/>
      <c r="BS18" s="432"/>
      <c r="BT18" s="432"/>
      <c r="BU18" s="433"/>
      <c r="BV18" s="431">
        <v>4949804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159</v>
      </c>
      <c r="C19" s="474"/>
      <c r="D19" s="474"/>
      <c r="E19" s="546"/>
      <c r="F19" s="546"/>
      <c r="G19" s="546"/>
      <c r="H19" s="546"/>
      <c r="I19" s="546"/>
      <c r="J19" s="546"/>
      <c r="K19" s="546"/>
      <c r="L19" s="554">
        <v>462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7503241</v>
      </c>
      <c r="BO19" s="432"/>
      <c r="BP19" s="432"/>
      <c r="BQ19" s="432"/>
      <c r="BR19" s="432"/>
      <c r="BS19" s="432"/>
      <c r="BT19" s="432"/>
      <c r="BU19" s="433"/>
      <c r="BV19" s="431">
        <v>7362421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161</v>
      </c>
      <c r="C20" s="474"/>
      <c r="D20" s="474"/>
      <c r="E20" s="546"/>
      <c r="F20" s="546"/>
      <c r="G20" s="546"/>
      <c r="H20" s="546"/>
      <c r="I20" s="546"/>
      <c r="J20" s="546"/>
      <c r="K20" s="546"/>
      <c r="L20" s="554">
        <v>9580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8023058</v>
      </c>
      <c r="BO23" s="432"/>
      <c r="BP23" s="432"/>
      <c r="BQ23" s="432"/>
      <c r="BR23" s="432"/>
      <c r="BS23" s="432"/>
      <c r="BT23" s="432"/>
      <c r="BU23" s="433"/>
      <c r="BV23" s="431">
        <v>7657409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170</v>
      </c>
      <c r="F24" s="461"/>
      <c r="G24" s="461"/>
      <c r="H24" s="461"/>
      <c r="I24" s="461"/>
      <c r="J24" s="461"/>
      <c r="K24" s="462"/>
      <c r="L24" s="482">
        <v>1</v>
      </c>
      <c r="M24" s="483"/>
      <c r="N24" s="483"/>
      <c r="O24" s="483"/>
      <c r="P24" s="525"/>
      <c r="Q24" s="482">
        <v>7300</v>
      </c>
      <c r="R24" s="483"/>
      <c r="S24" s="483"/>
      <c r="T24" s="483"/>
      <c r="U24" s="483"/>
      <c r="V24" s="525"/>
      <c r="W24" s="584"/>
      <c r="X24" s="572"/>
      <c r="Y24" s="573"/>
      <c r="Z24" s="481" t="s">
        <v>171</v>
      </c>
      <c r="AA24" s="461"/>
      <c r="AB24" s="461"/>
      <c r="AC24" s="461"/>
      <c r="AD24" s="461"/>
      <c r="AE24" s="461"/>
      <c r="AF24" s="461"/>
      <c r="AG24" s="462"/>
      <c r="AH24" s="482">
        <v>193</v>
      </c>
      <c r="AI24" s="483"/>
      <c r="AJ24" s="483"/>
      <c r="AK24" s="483"/>
      <c r="AL24" s="525"/>
      <c r="AM24" s="482">
        <v>558156</v>
      </c>
      <c r="AN24" s="483"/>
      <c r="AO24" s="483"/>
      <c r="AP24" s="483"/>
      <c r="AQ24" s="483"/>
      <c r="AR24" s="525"/>
      <c r="AS24" s="482">
        <v>2892</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6453405</v>
      </c>
      <c r="BO24" s="432"/>
      <c r="BP24" s="432"/>
      <c r="BQ24" s="432"/>
      <c r="BR24" s="432"/>
      <c r="BS24" s="432"/>
      <c r="BT24" s="432"/>
      <c r="BU24" s="433"/>
      <c r="BV24" s="431">
        <v>6080318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173</v>
      </c>
      <c r="F25" s="461"/>
      <c r="G25" s="461"/>
      <c r="H25" s="461"/>
      <c r="I25" s="461"/>
      <c r="J25" s="461"/>
      <c r="K25" s="462"/>
      <c r="L25" s="482">
        <v>1</v>
      </c>
      <c r="M25" s="483"/>
      <c r="N25" s="483"/>
      <c r="O25" s="483"/>
      <c r="P25" s="525"/>
      <c r="Q25" s="482">
        <v>6250</v>
      </c>
      <c r="R25" s="483"/>
      <c r="S25" s="483"/>
      <c r="T25" s="483"/>
      <c r="U25" s="483"/>
      <c r="V25" s="525"/>
      <c r="W25" s="584"/>
      <c r="X25" s="572"/>
      <c r="Y25" s="573"/>
      <c r="Z25" s="481" t="s">
        <v>174</v>
      </c>
      <c r="AA25" s="461"/>
      <c r="AB25" s="461"/>
      <c r="AC25" s="461"/>
      <c r="AD25" s="461"/>
      <c r="AE25" s="461"/>
      <c r="AF25" s="461"/>
      <c r="AG25" s="462"/>
      <c r="AH25" s="482" t="s">
        <v>130</v>
      </c>
      <c r="AI25" s="483"/>
      <c r="AJ25" s="483"/>
      <c r="AK25" s="483"/>
      <c r="AL25" s="525"/>
      <c r="AM25" s="482" t="s">
        <v>130</v>
      </c>
      <c r="AN25" s="483"/>
      <c r="AO25" s="483"/>
      <c r="AP25" s="483"/>
      <c r="AQ25" s="483"/>
      <c r="AR25" s="525"/>
      <c r="AS25" s="482" t="s">
        <v>130</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177000</v>
      </c>
      <c r="BO25" s="395"/>
      <c r="BP25" s="395"/>
      <c r="BQ25" s="395"/>
      <c r="BR25" s="395"/>
      <c r="BS25" s="395"/>
      <c r="BT25" s="395"/>
      <c r="BU25" s="396"/>
      <c r="BV25" s="394">
        <v>1520984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176</v>
      </c>
      <c r="F26" s="461"/>
      <c r="G26" s="461"/>
      <c r="H26" s="461"/>
      <c r="I26" s="461"/>
      <c r="J26" s="461"/>
      <c r="K26" s="462"/>
      <c r="L26" s="482">
        <v>1</v>
      </c>
      <c r="M26" s="483"/>
      <c r="N26" s="483"/>
      <c r="O26" s="483"/>
      <c r="P26" s="525"/>
      <c r="Q26" s="482">
        <v>5500</v>
      </c>
      <c r="R26" s="483"/>
      <c r="S26" s="483"/>
      <c r="T26" s="483"/>
      <c r="U26" s="483"/>
      <c r="V26" s="525"/>
      <c r="W26" s="584"/>
      <c r="X26" s="572"/>
      <c r="Y26" s="573"/>
      <c r="Z26" s="481" t="s">
        <v>177</v>
      </c>
      <c r="AA26" s="594"/>
      <c r="AB26" s="594"/>
      <c r="AC26" s="594"/>
      <c r="AD26" s="594"/>
      <c r="AE26" s="594"/>
      <c r="AF26" s="594"/>
      <c r="AG26" s="595"/>
      <c r="AH26" s="482" t="s">
        <v>130</v>
      </c>
      <c r="AI26" s="483"/>
      <c r="AJ26" s="483"/>
      <c r="AK26" s="483"/>
      <c r="AL26" s="525"/>
      <c r="AM26" s="482" t="s">
        <v>130</v>
      </c>
      <c r="AN26" s="483"/>
      <c r="AO26" s="483"/>
      <c r="AP26" s="483"/>
      <c r="AQ26" s="483"/>
      <c r="AR26" s="525"/>
      <c r="AS26" s="482" t="s">
        <v>130</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130</v>
      </c>
      <c r="BO26" s="432"/>
      <c r="BP26" s="432"/>
      <c r="BQ26" s="432"/>
      <c r="BR26" s="432"/>
      <c r="BS26" s="432"/>
      <c r="BT26" s="432"/>
      <c r="BU26" s="433"/>
      <c r="BV26" s="431" t="s">
        <v>130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179</v>
      </c>
      <c r="F27" s="461"/>
      <c r="G27" s="461"/>
      <c r="H27" s="461"/>
      <c r="I27" s="461"/>
      <c r="J27" s="461"/>
      <c r="K27" s="462"/>
      <c r="L27" s="482">
        <v>1</v>
      </c>
      <c r="M27" s="483"/>
      <c r="N27" s="483"/>
      <c r="O27" s="483"/>
      <c r="P27" s="525"/>
      <c r="Q27" s="482">
        <v>2900</v>
      </c>
      <c r="R27" s="483"/>
      <c r="S27" s="483"/>
      <c r="T27" s="483"/>
      <c r="U27" s="483"/>
      <c r="V27" s="525"/>
      <c r="W27" s="584"/>
      <c r="X27" s="572"/>
      <c r="Y27" s="573"/>
      <c r="Z27" s="481" t="s">
        <v>180</v>
      </c>
      <c r="AA27" s="461"/>
      <c r="AB27" s="461"/>
      <c r="AC27" s="461"/>
      <c r="AD27" s="461"/>
      <c r="AE27" s="461"/>
      <c r="AF27" s="461"/>
      <c r="AG27" s="462"/>
      <c r="AH27" s="482" t="s">
        <v>130</v>
      </c>
      <c r="AI27" s="483"/>
      <c r="AJ27" s="483"/>
      <c r="AK27" s="483"/>
      <c r="AL27" s="525"/>
      <c r="AM27" s="482" t="s">
        <v>130</v>
      </c>
      <c r="AN27" s="483"/>
      <c r="AO27" s="483"/>
      <c r="AP27" s="483"/>
      <c r="AQ27" s="483"/>
      <c r="AR27" s="525"/>
      <c r="AS27" s="482" t="s">
        <v>130</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350000</v>
      </c>
      <c r="BO27" s="608"/>
      <c r="BP27" s="608"/>
      <c r="BQ27" s="608"/>
      <c r="BR27" s="608"/>
      <c r="BS27" s="608"/>
      <c r="BT27" s="608"/>
      <c r="BU27" s="609"/>
      <c r="BV27" s="607">
        <v>350000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182</v>
      </c>
      <c r="F28" s="461"/>
      <c r="G28" s="461"/>
      <c r="H28" s="461"/>
      <c r="I28" s="461"/>
      <c r="J28" s="461"/>
      <c r="K28" s="462"/>
      <c r="L28" s="482">
        <v>1</v>
      </c>
      <c r="M28" s="483"/>
      <c r="N28" s="483"/>
      <c r="O28" s="483"/>
      <c r="P28" s="525"/>
      <c r="Q28" s="482">
        <v>2500</v>
      </c>
      <c r="R28" s="483"/>
      <c r="S28" s="483"/>
      <c r="T28" s="483"/>
      <c r="U28" s="483"/>
      <c r="V28" s="525"/>
      <c r="W28" s="584"/>
      <c r="X28" s="572"/>
      <c r="Y28" s="573"/>
      <c r="Z28" s="481" t="s">
        <v>183</v>
      </c>
      <c r="AA28" s="461"/>
      <c r="AB28" s="461"/>
      <c r="AC28" s="461"/>
      <c r="AD28" s="461"/>
      <c r="AE28" s="461"/>
      <c r="AF28" s="461"/>
      <c r="AG28" s="462"/>
      <c r="AH28" s="482" t="s">
        <v>130</v>
      </c>
      <c r="AI28" s="483"/>
      <c r="AJ28" s="483"/>
      <c r="AK28" s="483"/>
      <c r="AL28" s="525"/>
      <c r="AM28" s="482" t="s">
        <v>130</v>
      </c>
      <c r="AN28" s="483"/>
      <c r="AO28" s="483"/>
      <c r="AP28" s="483"/>
      <c r="AQ28" s="483"/>
      <c r="AR28" s="525"/>
      <c r="AS28" s="482" t="s">
        <v>130</v>
      </c>
      <c r="AT28" s="483"/>
      <c r="AU28" s="483"/>
      <c r="AV28" s="483"/>
      <c r="AW28" s="483"/>
      <c r="AX28" s="484"/>
      <c r="AY28" s="610" t="s">
        <v>184</v>
      </c>
      <c r="AZ28" s="611"/>
      <c r="BA28" s="611"/>
      <c r="BB28" s="612"/>
      <c r="BC28" s="391" t="s">
        <v>47</v>
      </c>
      <c r="BD28" s="392"/>
      <c r="BE28" s="392"/>
      <c r="BF28" s="392"/>
      <c r="BG28" s="392"/>
      <c r="BH28" s="392"/>
      <c r="BI28" s="392"/>
      <c r="BJ28" s="392"/>
      <c r="BK28" s="392"/>
      <c r="BL28" s="392"/>
      <c r="BM28" s="393"/>
      <c r="BN28" s="394">
        <v>866416</v>
      </c>
      <c r="BO28" s="395"/>
      <c r="BP28" s="395"/>
      <c r="BQ28" s="395"/>
      <c r="BR28" s="395"/>
      <c r="BS28" s="395"/>
      <c r="BT28" s="395"/>
      <c r="BU28" s="396"/>
      <c r="BV28" s="394">
        <v>535213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185</v>
      </c>
      <c r="F29" s="461"/>
      <c r="G29" s="461"/>
      <c r="H29" s="461"/>
      <c r="I29" s="461"/>
      <c r="J29" s="461"/>
      <c r="K29" s="462"/>
      <c r="L29" s="482">
        <v>11</v>
      </c>
      <c r="M29" s="483"/>
      <c r="N29" s="483"/>
      <c r="O29" s="483"/>
      <c r="P29" s="525"/>
      <c r="Q29" s="482">
        <v>2350</v>
      </c>
      <c r="R29" s="483"/>
      <c r="S29" s="483"/>
      <c r="T29" s="483"/>
      <c r="U29" s="483"/>
      <c r="V29" s="525"/>
      <c r="W29" s="585"/>
      <c r="X29" s="586"/>
      <c r="Y29" s="587"/>
      <c r="Z29" s="481" t="s">
        <v>186</v>
      </c>
      <c r="AA29" s="461"/>
      <c r="AB29" s="461"/>
      <c r="AC29" s="461"/>
      <c r="AD29" s="461"/>
      <c r="AE29" s="461"/>
      <c r="AF29" s="461"/>
      <c r="AG29" s="462"/>
      <c r="AH29" s="482">
        <v>193</v>
      </c>
      <c r="AI29" s="483"/>
      <c r="AJ29" s="483"/>
      <c r="AK29" s="483"/>
      <c r="AL29" s="525"/>
      <c r="AM29" s="482">
        <v>558156</v>
      </c>
      <c r="AN29" s="483"/>
      <c r="AO29" s="483"/>
      <c r="AP29" s="483"/>
      <c r="AQ29" s="483"/>
      <c r="AR29" s="525"/>
      <c r="AS29" s="482">
        <v>2892</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108739</v>
      </c>
      <c r="BO29" s="432"/>
      <c r="BP29" s="432"/>
      <c r="BQ29" s="432"/>
      <c r="BR29" s="432"/>
      <c r="BS29" s="432"/>
      <c r="BT29" s="432"/>
      <c r="BU29" s="433"/>
      <c r="BV29" s="431">
        <v>108728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570664</v>
      </c>
      <c r="BO30" s="608"/>
      <c r="BP30" s="608"/>
      <c r="BQ30" s="608"/>
      <c r="BR30" s="608"/>
      <c r="BS30" s="608"/>
      <c r="BT30" s="608"/>
      <c r="BU30" s="609"/>
      <c r="BV30" s="607">
        <v>436772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195</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IF('各会計、関係団体の財政状況及び健全化判断比率'!B33="","",'各会計、関係団体の財政状況及び健全化判断比率'!B33)</f>
        <v>公共下水道事業特別会計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大垣衛生施設組合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垂井町土地開発公社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c r="A35" s="187"/>
      <c r="B35" s="213"/>
      <c r="C35" s="620">
        <f>IF(E35="","",C34+1)</f>
        <v>2</v>
      </c>
      <c r="D35" s="620"/>
      <c r="E35" s="621" t="str">
        <f>IF('各会計、関係団体の財政状況及び健全化判断比率'!B8="","",'各会計、関係団体の財政状況及び健全化判断比率'!B8)</f>
        <v>不破郡障害者総合支援認定審査会特別会計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9</v>
      </c>
      <c r="BF35" s="620"/>
      <c r="BG35" s="621" t="str">
        <f>IF('各会計、関係団体の財政状況及び健全化判断比率'!B34="","",'各会計、関係団体の財政状況及び健全化判断比率'!B34)</f>
        <v>農業集落排水事業特別会計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岐阜県市町村会館組合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不破郡介護認定審査会特別会計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10</v>
      </c>
      <c r="BF36" s="620"/>
      <c r="BG36" s="621" t="str">
        <f>IF('各会計、関係団体の財政状況及び健全化判断比率'!B35="","",'各会計、関係団体の財政状況及び健全化判断比率'!B35)</f>
        <v>簡易水道特別会計</v>
      </c>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岐阜県市町村職員退職手当組合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不破消防組合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西南濃老人福祉施設事務組合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西南濃粗大廃棄物処理組合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17</v>
      </c>
      <c r="BX40" s="620"/>
      <c r="BY40" s="621" t="str">
        <f>IF('各会計、関係団体の財政状況及び健全化判断比率'!B74="","",'各会計、関係団体の財政状況及び健全化判断比率'!B74)</f>
        <v>後期高齢者医療連合（一般会計分）</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18</v>
      </c>
      <c r="BX41" s="620"/>
      <c r="BY41" s="621" t="str">
        <f>IF('各会計、関係団体の財政状況及び健全化判断比率'!B75="","",'各会計、関係団体の財政状況及び健全化判断比率'!B75)</f>
        <v>後期高齢者医療連合（特別会計分）</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6LIHnFijeWNKlbiO/+PGsz7vHl7dhP66kcZ3XGxayKZK+rX16lMwGPzaH+MZwQwZ/n3dBKHjt9lylZCWFe8tVQ==" saltValue="/B3QF0JbCGr+HQca48Ta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212" t="s">
        <v>580</v>
      </c>
      <c r="D34" s="1212"/>
      <c r="E34" s="1213"/>
      <c r="F34" s="32">
        <v>10.78</v>
      </c>
      <c r="G34" s="33">
        <v>10.56</v>
      </c>
      <c r="H34" s="33">
        <v>9.3800000000000008</v>
      </c>
      <c r="I34" s="33">
        <v>9.99</v>
      </c>
      <c r="J34" s="34">
        <v>10.43</v>
      </c>
      <c r="K34" s="22"/>
      <c r="L34" s="22"/>
      <c r="M34" s="22"/>
      <c r="N34" s="22"/>
      <c r="O34" s="22"/>
      <c r="P34" s="22"/>
    </row>
    <row r="35" spans="1:16" ht="39" customHeight="1">
      <c r="A35" s="22"/>
      <c r="B35" s="35"/>
      <c r="C35" s="1206" t="s">
        <v>581</v>
      </c>
      <c r="D35" s="1207"/>
      <c r="E35" s="1208"/>
      <c r="F35" s="36">
        <v>7.47</v>
      </c>
      <c r="G35" s="37">
        <v>6.61</v>
      </c>
      <c r="H35" s="37">
        <v>7.71</v>
      </c>
      <c r="I35" s="37">
        <v>9.89</v>
      </c>
      <c r="J35" s="38">
        <v>8.52</v>
      </c>
      <c r="K35" s="22"/>
      <c r="L35" s="22"/>
      <c r="M35" s="22"/>
      <c r="N35" s="22"/>
      <c r="O35" s="22"/>
      <c r="P35" s="22"/>
    </row>
    <row r="36" spans="1:16" ht="39" customHeight="1">
      <c r="A36" s="22"/>
      <c r="B36" s="35"/>
      <c r="C36" s="1206" t="s">
        <v>582</v>
      </c>
      <c r="D36" s="1207"/>
      <c r="E36" s="1208"/>
      <c r="F36" s="36">
        <v>4.29</v>
      </c>
      <c r="G36" s="37">
        <v>5.35</v>
      </c>
      <c r="H36" s="37">
        <v>5.72</v>
      </c>
      <c r="I36" s="37">
        <v>5.44</v>
      </c>
      <c r="J36" s="38">
        <v>4.9400000000000004</v>
      </c>
      <c r="K36" s="22"/>
      <c r="L36" s="22"/>
      <c r="M36" s="22"/>
      <c r="N36" s="22"/>
      <c r="O36" s="22"/>
      <c r="P36" s="22"/>
    </row>
    <row r="37" spans="1:16" ht="39" customHeight="1">
      <c r="A37" s="22"/>
      <c r="B37" s="35"/>
      <c r="C37" s="1206" t="s">
        <v>583</v>
      </c>
      <c r="D37" s="1207"/>
      <c r="E37" s="1208"/>
      <c r="F37" s="36">
        <v>3.83</v>
      </c>
      <c r="G37" s="37">
        <v>2.59</v>
      </c>
      <c r="H37" s="37">
        <v>3.18</v>
      </c>
      <c r="I37" s="37">
        <v>2.91</v>
      </c>
      <c r="J37" s="38">
        <v>2.57</v>
      </c>
      <c r="K37" s="22"/>
      <c r="L37" s="22"/>
      <c r="M37" s="22"/>
      <c r="N37" s="22"/>
      <c r="O37" s="22"/>
      <c r="P37" s="22"/>
    </row>
    <row r="38" spans="1:16" ht="39" customHeight="1">
      <c r="A38" s="22"/>
      <c r="B38" s="35"/>
      <c r="C38" s="1206" t="s">
        <v>584</v>
      </c>
      <c r="D38" s="1207"/>
      <c r="E38" s="1208"/>
      <c r="F38" s="36">
        <v>0.55000000000000004</v>
      </c>
      <c r="G38" s="37">
        <v>0.39</v>
      </c>
      <c r="H38" s="37">
        <v>0.51</v>
      </c>
      <c r="I38" s="37">
        <v>0.52</v>
      </c>
      <c r="J38" s="38">
        <v>0.59</v>
      </c>
      <c r="K38" s="22"/>
      <c r="L38" s="22"/>
      <c r="M38" s="22"/>
      <c r="N38" s="22"/>
      <c r="O38" s="22"/>
      <c r="P38" s="22"/>
    </row>
    <row r="39" spans="1:16" ht="39" customHeight="1">
      <c r="A39" s="22"/>
      <c r="B39" s="35"/>
      <c r="C39" s="1206" t="s">
        <v>585</v>
      </c>
      <c r="D39" s="1207"/>
      <c r="E39" s="1208"/>
      <c r="F39" s="36">
        <v>0.16</v>
      </c>
      <c r="G39" s="37">
        <v>0.08</v>
      </c>
      <c r="H39" s="37">
        <v>0.1</v>
      </c>
      <c r="I39" s="37">
        <v>0.15</v>
      </c>
      <c r="J39" s="38">
        <v>0.22</v>
      </c>
      <c r="K39" s="22"/>
      <c r="L39" s="22"/>
      <c r="M39" s="22"/>
      <c r="N39" s="22"/>
      <c r="O39" s="22"/>
      <c r="P39" s="22"/>
    </row>
    <row r="40" spans="1:16" ht="39" customHeight="1">
      <c r="A40" s="22"/>
      <c r="B40" s="35"/>
      <c r="C40" s="1206" t="s">
        <v>586</v>
      </c>
      <c r="D40" s="1207"/>
      <c r="E40" s="1208"/>
      <c r="F40" s="36">
        <v>0.1</v>
      </c>
      <c r="G40" s="37">
        <v>0.31</v>
      </c>
      <c r="H40" s="37">
        <v>0.22</v>
      </c>
      <c r="I40" s="37">
        <v>0.14000000000000001</v>
      </c>
      <c r="J40" s="38">
        <v>0.15</v>
      </c>
      <c r="K40" s="22"/>
      <c r="L40" s="22"/>
      <c r="M40" s="22"/>
      <c r="N40" s="22"/>
      <c r="O40" s="22"/>
      <c r="P40" s="22"/>
    </row>
    <row r="41" spans="1:16" ht="39" customHeight="1">
      <c r="A41" s="22"/>
      <c r="B41" s="35"/>
      <c r="C41" s="1206" t="s">
        <v>587</v>
      </c>
      <c r="D41" s="1207"/>
      <c r="E41" s="1208"/>
      <c r="F41" s="36">
        <v>0.03</v>
      </c>
      <c r="G41" s="37">
        <v>0.02</v>
      </c>
      <c r="H41" s="37">
        <v>0.02</v>
      </c>
      <c r="I41" s="37">
        <v>0.03</v>
      </c>
      <c r="J41" s="38">
        <v>0.04</v>
      </c>
      <c r="K41" s="22"/>
      <c r="L41" s="22"/>
      <c r="M41" s="22"/>
      <c r="N41" s="22"/>
      <c r="O41" s="22"/>
      <c r="P41" s="22"/>
    </row>
    <row r="42" spans="1:16" ht="39" customHeight="1">
      <c r="A42" s="22"/>
      <c r="B42" s="39"/>
      <c r="C42" s="1206" t="s">
        <v>588</v>
      </c>
      <c r="D42" s="1207"/>
      <c r="E42" s="1208"/>
      <c r="F42" s="36" t="s">
        <v>529</v>
      </c>
      <c r="G42" s="37" t="s">
        <v>529</v>
      </c>
      <c r="H42" s="37" t="s">
        <v>529</v>
      </c>
      <c r="I42" s="37" t="s">
        <v>529</v>
      </c>
      <c r="J42" s="38" t="s">
        <v>529</v>
      </c>
      <c r="K42" s="22"/>
      <c r="L42" s="22"/>
      <c r="M42" s="22"/>
      <c r="N42" s="22"/>
      <c r="O42" s="22"/>
      <c r="P42" s="22"/>
    </row>
    <row r="43" spans="1:16" ht="39" customHeight="1" thickBot="1">
      <c r="A43" s="22"/>
      <c r="B43" s="40"/>
      <c r="C43" s="1209" t="s">
        <v>589</v>
      </c>
      <c r="D43" s="1210"/>
      <c r="E43" s="1211"/>
      <c r="F43" s="41">
        <v>0</v>
      </c>
      <c r="G43" s="42">
        <v>0.01</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PiyI8VqGd1U9BcCiP9hkOTVrnzQPYFAF/CL2KPHTKjgI9AYtvX5KIB2pSYeGdqtcb7fS7s1ZlkxJr5JYoEGew==" saltValue="I01hAjzrvf1GqaVRzdT9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214" t="s">
        <v>10</v>
      </c>
      <c r="C45" s="1215"/>
      <c r="D45" s="58"/>
      <c r="E45" s="1220" t="s">
        <v>11</v>
      </c>
      <c r="F45" s="1220"/>
      <c r="G45" s="1220"/>
      <c r="H45" s="1220"/>
      <c r="I45" s="1220"/>
      <c r="J45" s="1221"/>
      <c r="K45" s="59">
        <v>436</v>
      </c>
      <c r="L45" s="60">
        <v>400</v>
      </c>
      <c r="M45" s="60">
        <v>394</v>
      </c>
      <c r="N45" s="60">
        <v>385</v>
      </c>
      <c r="O45" s="61">
        <v>395</v>
      </c>
      <c r="P45" s="48"/>
      <c r="Q45" s="48"/>
      <c r="R45" s="48"/>
      <c r="S45" s="48"/>
      <c r="T45" s="48"/>
      <c r="U45" s="48"/>
    </row>
    <row r="46" spans="1:21" ht="30.75" customHeight="1">
      <c r="A46" s="48"/>
      <c r="B46" s="1216"/>
      <c r="C46" s="1217"/>
      <c r="D46" s="62"/>
      <c r="E46" s="1222" t="s">
        <v>12</v>
      </c>
      <c r="F46" s="1222"/>
      <c r="G46" s="1222"/>
      <c r="H46" s="1222"/>
      <c r="I46" s="1222"/>
      <c r="J46" s="1223"/>
      <c r="K46" s="63" t="s">
        <v>529</v>
      </c>
      <c r="L46" s="64" t="s">
        <v>529</v>
      </c>
      <c r="M46" s="64" t="s">
        <v>529</v>
      </c>
      <c r="N46" s="64" t="s">
        <v>529</v>
      </c>
      <c r="O46" s="65" t="s">
        <v>529</v>
      </c>
      <c r="P46" s="48"/>
      <c r="Q46" s="48"/>
      <c r="R46" s="48"/>
      <c r="S46" s="48"/>
      <c r="T46" s="48"/>
      <c r="U46" s="48"/>
    </row>
    <row r="47" spans="1:21" ht="30.75" customHeight="1">
      <c r="A47" s="48"/>
      <c r="B47" s="1216"/>
      <c r="C47" s="1217"/>
      <c r="D47" s="62"/>
      <c r="E47" s="1222" t="s">
        <v>13</v>
      </c>
      <c r="F47" s="1222"/>
      <c r="G47" s="1222"/>
      <c r="H47" s="1222"/>
      <c r="I47" s="1222"/>
      <c r="J47" s="1223"/>
      <c r="K47" s="63" t="s">
        <v>529</v>
      </c>
      <c r="L47" s="64" t="s">
        <v>529</v>
      </c>
      <c r="M47" s="64" t="s">
        <v>529</v>
      </c>
      <c r="N47" s="64" t="s">
        <v>529</v>
      </c>
      <c r="O47" s="65" t="s">
        <v>529</v>
      </c>
      <c r="P47" s="48"/>
      <c r="Q47" s="48"/>
      <c r="R47" s="48"/>
      <c r="S47" s="48"/>
      <c r="T47" s="48"/>
      <c r="U47" s="48"/>
    </row>
    <row r="48" spans="1:21" ht="30.75" customHeight="1">
      <c r="A48" s="48"/>
      <c r="B48" s="1216"/>
      <c r="C48" s="1217"/>
      <c r="D48" s="62"/>
      <c r="E48" s="1222" t="s">
        <v>14</v>
      </c>
      <c r="F48" s="1222"/>
      <c r="G48" s="1222"/>
      <c r="H48" s="1222"/>
      <c r="I48" s="1222"/>
      <c r="J48" s="1223"/>
      <c r="K48" s="63">
        <v>358</v>
      </c>
      <c r="L48" s="64">
        <v>358</v>
      </c>
      <c r="M48" s="64">
        <v>371</v>
      </c>
      <c r="N48" s="64">
        <v>365</v>
      </c>
      <c r="O48" s="65">
        <v>387</v>
      </c>
      <c r="P48" s="48"/>
      <c r="Q48" s="48"/>
      <c r="R48" s="48"/>
      <c r="S48" s="48"/>
      <c r="T48" s="48"/>
      <c r="U48" s="48"/>
    </row>
    <row r="49" spans="1:21" ht="30.75" customHeight="1">
      <c r="A49" s="48"/>
      <c r="B49" s="1216"/>
      <c r="C49" s="1217"/>
      <c r="D49" s="62"/>
      <c r="E49" s="1222" t="s">
        <v>15</v>
      </c>
      <c r="F49" s="1222"/>
      <c r="G49" s="1222"/>
      <c r="H49" s="1222"/>
      <c r="I49" s="1222"/>
      <c r="J49" s="1223"/>
      <c r="K49" s="63">
        <v>21</v>
      </c>
      <c r="L49" s="64">
        <v>21</v>
      </c>
      <c r="M49" s="64">
        <v>21</v>
      </c>
      <c r="N49" s="64">
        <v>23</v>
      </c>
      <c r="O49" s="65">
        <v>25</v>
      </c>
      <c r="P49" s="48"/>
      <c r="Q49" s="48"/>
      <c r="R49" s="48"/>
      <c r="S49" s="48"/>
      <c r="T49" s="48"/>
      <c r="U49" s="48"/>
    </row>
    <row r="50" spans="1:21" ht="30.75" customHeight="1">
      <c r="A50" s="48"/>
      <c r="B50" s="1216"/>
      <c r="C50" s="1217"/>
      <c r="D50" s="62"/>
      <c r="E50" s="1222" t="s">
        <v>16</v>
      </c>
      <c r="F50" s="1222"/>
      <c r="G50" s="1222"/>
      <c r="H50" s="1222"/>
      <c r="I50" s="1222"/>
      <c r="J50" s="1223"/>
      <c r="K50" s="63" t="s">
        <v>529</v>
      </c>
      <c r="L50" s="64" t="s">
        <v>529</v>
      </c>
      <c r="M50" s="64" t="s">
        <v>529</v>
      </c>
      <c r="N50" s="64" t="s">
        <v>529</v>
      </c>
      <c r="O50" s="65" t="s">
        <v>529</v>
      </c>
      <c r="P50" s="48"/>
      <c r="Q50" s="48"/>
      <c r="R50" s="48"/>
      <c r="S50" s="48"/>
      <c r="T50" s="48"/>
      <c r="U50" s="48"/>
    </row>
    <row r="51" spans="1:21" ht="30.75" customHeight="1">
      <c r="A51" s="48"/>
      <c r="B51" s="1218"/>
      <c r="C51" s="1219"/>
      <c r="D51" s="66"/>
      <c r="E51" s="1222" t="s">
        <v>17</v>
      </c>
      <c r="F51" s="1222"/>
      <c r="G51" s="1222"/>
      <c r="H51" s="1222"/>
      <c r="I51" s="1222"/>
      <c r="J51" s="1223"/>
      <c r="K51" s="63" t="s">
        <v>529</v>
      </c>
      <c r="L51" s="64" t="s">
        <v>529</v>
      </c>
      <c r="M51" s="64" t="s">
        <v>529</v>
      </c>
      <c r="N51" s="64" t="s">
        <v>529</v>
      </c>
      <c r="O51" s="65" t="s">
        <v>529</v>
      </c>
      <c r="P51" s="48"/>
      <c r="Q51" s="48"/>
      <c r="R51" s="48"/>
      <c r="S51" s="48"/>
      <c r="T51" s="48"/>
      <c r="U51" s="48"/>
    </row>
    <row r="52" spans="1:21" ht="30.75" customHeight="1">
      <c r="A52" s="48"/>
      <c r="B52" s="1224" t="s">
        <v>18</v>
      </c>
      <c r="C52" s="1225"/>
      <c r="D52" s="66"/>
      <c r="E52" s="1222" t="s">
        <v>19</v>
      </c>
      <c r="F52" s="1222"/>
      <c r="G52" s="1222"/>
      <c r="H52" s="1222"/>
      <c r="I52" s="1222"/>
      <c r="J52" s="1223"/>
      <c r="K52" s="63">
        <v>676</v>
      </c>
      <c r="L52" s="64">
        <v>669</v>
      </c>
      <c r="M52" s="64">
        <v>659</v>
      </c>
      <c r="N52" s="64">
        <v>653</v>
      </c>
      <c r="O52" s="65">
        <v>653</v>
      </c>
      <c r="P52" s="48"/>
      <c r="Q52" s="48"/>
      <c r="R52" s="48"/>
      <c r="S52" s="48"/>
      <c r="T52" s="48"/>
      <c r="U52" s="48"/>
    </row>
    <row r="53" spans="1:21" ht="30.75" customHeight="1" thickBot="1">
      <c r="A53" s="48"/>
      <c r="B53" s="1226" t="s">
        <v>20</v>
      </c>
      <c r="C53" s="1227"/>
      <c r="D53" s="67"/>
      <c r="E53" s="1228" t="s">
        <v>21</v>
      </c>
      <c r="F53" s="1228"/>
      <c r="G53" s="1228"/>
      <c r="H53" s="1228"/>
      <c r="I53" s="1228"/>
      <c r="J53" s="1229"/>
      <c r="K53" s="68">
        <v>139</v>
      </c>
      <c r="L53" s="69">
        <v>110</v>
      </c>
      <c r="M53" s="69">
        <v>127</v>
      </c>
      <c r="N53" s="69">
        <v>120</v>
      </c>
      <c r="O53" s="70">
        <v>154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590</v>
      </c>
      <c r="P55" s="48"/>
      <c r="Q55" s="48"/>
      <c r="R55" s="48"/>
      <c r="S55" s="48"/>
      <c r="T55" s="48"/>
      <c r="U55" s="48"/>
    </row>
    <row r="56" spans="1:21" ht="31.5" customHeight="1" thickBot="1">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c r="B57" s="1230" t="s">
        <v>24</v>
      </c>
      <c r="C57" s="1231"/>
      <c r="D57" s="1234" t="s">
        <v>25</v>
      </c>
      <c r="E57" s="1235"/>
      <c r="F57" s="1235"/>
      <c r="G57" s="1235"/>
      <c r="H57" s="1235"/>
      <c r="I57" s="1235"/>
      <c r="J57" s="1236"/>
      <c r="K57" s="83" t="s">
        <v>617</v>
      </c>
      <c r="L57" s="84" t="s">
        <v>617</v>
      </c>
      <c r="M57" s="84" t="s">
        <v>617</v>
      </c>
      <c r="N57" s="84" t="s">
        <v>617</v>
      </c>
      <c r="O57" s="85" t="s">
        <v>617</v>
      </c>
    </row>
    <row r="58" spans="1:21" ht="31.5" customHeight="1" thickBot="1">
      <c r="B58" s="1232"/>
      <c r="C58" s="1233"/>
      <c r="D58" s="1237" t="s">
        <v>26</v>
      </c>
      <c r="E58" s="1238"/>
      <c r="F58" s="1238"/>
      <c r="G58" s="1238"/>
      <c r="H58" s="1238"/>
      <c r="I58" s="1238"/>
      <c r="J58" s="1239"/>
      <c r="K58" s="86" t="s">
        <v>617</v>
      </c>
      <c r="L58" s="87" t="s">
        <v>617</v>
      </c>
      <c r="M58" s="87" t="s">
        <v>617</v>
      </c>
      <c r="N58" s="87" t="s">
        <v>617</v>
      </c>
      <c r="O58" s="88" t="s">
        <v>617</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0gAJLRRaJ/mh6CN2DhJ35ud22HGwv2VrZO1UtzU5YAOo9X8Ui3BHouCLvnPi9wSCoIN9yCOd3DJX8XNQOadwQ==" saltValue="Yec0SS60ElJ65BJ/1wLZ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571</v>
      </c>
      <c r="J40" s="100" t="s">
        <v>572</v>
      </c>
      <c r="K40" s="100" t="s">
        <v>573</v>
      </c>
      <c r="L40" s="100" t="s">
        <v>574</v>
      </c>
      <c r="M40" s="101" t="s">
        <v>575</v>
      </c>
    </row>
    <row r="41" spans="2:13" ht="27.75" customHeight="1">
      <c r="B41" s="1240" t="s">
        <v>29</v>
      </c>
      <c r="C41" s="1241"/>
      <c r="D41" s="102"/>
      <c r="E41" s="1246" t="s">
        <v>30</v>
      </c>
      <c r="F41" s="1246"/>
      <c r="G41" s="1246"/>
      <c r="H41" s="1247"/>
      <c r="I41" s="103">
        <v>5109</v>
      </c>
      <c r="J41" s="104">
        <v>5963</v>
      </c>
      <c r="K41" s="104">
        <v>6755</v>
      </c>
      <c r="L41" s="104">
        <v>7657</v>
      </c>
      <c r="M41" s="105">
        <v>8023</v>
      </c>
    </row>
    <row r="42" spans="2:13" ht="27.75" customHeight="1">
      <c r="B42" s="1242"/>
      <c r="C42" s="1243"/>
      <c r="D42" s="106"/>
      <c r="E42" s="1248" t="s">
        <v>31</v>
      </c>
      <c r="F42" s="1248"/>
      <c r="G42" s="1248"/>
      <c r="H42" s="1249"/>
      <c r="I42" s="107" t="s">
        <v>529</v>
      </c>
      <c r="J42" s="108" t="s">
        <v>529</v>
      </c>
      <c r="K42" s="108" t="s">
        <v>529</v>
      </c>
      <c r="L42" s="108" t="s">
        <v>529</v>
      </c>
      <c r="M42" s="109" t="s">
        <v>529</v>
      </c>
    </row>
    <row r="43" spans="2:13" ht="27.75" customHeight="1">
      <c r="B43" s="1242"/>
      <c r="C43" s="1243"/>
      <c r="D43" s="106"/>
      <c r="E43" s="1248" t="s">
        <v>32</v>
      </c>
      <c r="F43" s="1248"/>
      <c r="G43" s="1248"/>
      <c r="H43" s="1249"/>
      <c r="I43" s="107">
        <v>5387</v>
      </c>
      <c r="J43" s="108">
        <v>5385</v>
      </c>
      <c r="K43" s="108">
        <v>5388</v>
      </c>
      <c r="L43" s="108">
        <v>5175</v>
      </c>
      <c r="M43" s="109">
        <v>5089</v>
      </c>
    </row>
    <row r="44" spans="2:13" ht="27.75" customHeight="1">
      <c r="B44" s="1242"/>
      <c r="C44" s="1243"/>
      <c r="D44" s="106"/>
      <c r="E44" s="1248" t="s">
        <v>33</v>
      </c>
      <c r="F44" s="1248"/>
      <c r="G44" s="1248"/>
      <c r="H44" s="1249"/>
      <c r="I44" s="107">
        <v>148</v>
      </c>
      <c r="J44" s="108">
        <v>128</v>
      </c>
      <c r="K44" s="108">
        <v>154</v>
      </c>
      <c r="L44" s="108">
        <v>132</v>
      </c>
      <c r="M44" s="109">
        <v>107</v>
      </c>
    </row>
    <row r="45" spans="2:13" ht="27.75" customHeight="1">
      <c r="B45" s="1242"/>
      <c r="C45" s="1243"/>
      <c r="D45" s="106"/>
      <c r="E45" s="1248" t="s">
        <v>34</v>
      </c>
      <c r="F45" s="1248"/>
      <c r="G45" s="1248"/>
      <c r="H45" s="1249"/>
      <c r="I45" s="107">
        <v>945</v>
      </c>
      <c r="J45" s="108">
        <v>1249</v>
      </c>
      <c r="K45" s="108">
        <v>1218</v>
      </c>
      <c r="L45" s="108">
        <v>1273</v>
      </c>
      <c r="M45" s="109">
        <v>1253</v>
      </c>
    </row>
    <row r="46" spans="2:13" ht="27.75" customHeight="1">
      <c r="B46" s="1242"/>
      <c r="C46" s="1243"/>
      <c r="D46" s="110"/>
      <c r="E46" s="1248" t="s">
        <v>35</v>
      </c>
      <c r="F46" s="1248"/>
      <c r="G46" s="1248"/>
      <c r="H46" s="1249"/>
      <c r="I46" s="107" t="s">
        <v>529</v>
      </c>
      <c r="J46" s="108">
        <v>16</v>
      </c>
      <c r="K46" s="108">
        <v>499</v>
      </c>
      <c r="L46" s="108" t="s">
        <v>529</v>
      </c>
      <c r="M46" s="109" t="s">
        <v>529</v>
      </c>
    </row>
    <row r="47" spans="2:13" ht="27.75" customHeight="1">
      <c r="B47" s="1242"/>
      <c r="C47" s="1243"/>
      <c r="D47" s="111"/>
      <c r="E47" s="1250" t="s">
        <v>36</v>
      </c>
      <c r="F47" s="1251"/>
      <c r="G47" s="1251"/>
      <c r="H47" s="1252"/>
      <c r="I47" s="107" t="s">
        <v>529</v>
      </c>
      <c r="J47" s="108" t="s">
        <v>529</v>
      </c>
      <c r="K47" s="108" t="s">
        <v>529</v>
      </c>
      <c r="L47" s="108" t="s">
        <v>529</v>
      </c>
      <c r="M47" s="109" t="s">
        <v>529</v>
      </c>
    </row>
    <row r="48" spans="2:13" ht="27.75" customHeight="1">
      <c r="B48" s="1242"/>
      <c r="C48" s="1243"/>
      <c r="D48" s="106"/>
      <c r="E48" s="1248" t="s">
        <v>37</v>
      </c>
      <c r="F48" s="1248"/>
      <c r="G48" s="1248"/>
      <c r="H48" s="1249"/>
      <c r="I48" s="107" t="s">
        <v>529</v>
      </c>
      <c r="J48" s="108" t="s">
        <v>529</v>
      </c>
      <c r="K48" s="108" t="s">
        <v>529</v>
      </c>
      <c r="L48" s="108" t="s">
        <v>529</v>
      </c>
      <c r="M48" s="109" t="s">
        <v>529</v>
      </c>
    </row>
    <row r="49" spans="2:13" ht="27.75" customHeight="1">
      <c r="B49" s="1244"/>
      <c r="C49" s="1245"/>
      <c r="D49" s="106"/>
      <c r="E49" s="1248" t="s">
        <v>38</v>
      </c>
      <c r="F49" s="1248"/>
      <c r="G49" s="1248"/>
      <c r="H49" s="1249"/>
      <c r="I49" s="107" t="s">
        <v>529</v>
      </c>
      <c r="J49" s="108" t="s">
        <v>529</v>
      </c>
      <c r="K49" s="108" t="s">
        <v>529</v>
      </c>
      <c r="L49" s="108" t="s">
        <v>529</v>
      </c>
      <c r="M49" s="109" t="s">
        <v>529</v>
      </c>
    </row>
    <row r="50" spans="2:13" ht="27.75" customHeight="1">
      <c r="B50" s="1253" t="s">
        <v>39</v>
      </c>
      <c r="C50" s="1254"/>
      <c r="D50" s="112"/>
      <c r="E50" s="1248" t="s">
        <v>40</v>
      </c>
      <c r="F50" s="1248"/>
      <c r="G50" s="1248"/>
      <c r="H50" s="1249"/>
      <c r="I50" s="107">
        <v>2818</v>
      </c>
      <c r="J50" s="108">
        <v>2975</v>
      </c>
      <c r="K50" s="108">
        <v>2184</v>
      </c>
      <c r="L50" s="108">
        <v>1691</v>
      </c>
      <c r="M50" s="109">
        <v>2067</v>
      </c>
    </row>
    <row r="51" spans="2:13" ht="27.75" customHeight="1">
      <c r="B51" s="1242"/>
      <c r="C51" s="1243"/>
      <c r="D51" s="106"/>
      <c r="E51" s="1248" t="s">
        <v>41</v>
      </c>
      <c r="F51" s="1248"/>
      <c r="G51" s="1248"/>
      <c r="H51" s="1249"/>
      <c r="I51" s="107">
        <v>2</v>
      </c>
      <c r="J51" s="108" t="s">
        <v>529</v>
      </c>
      <c r="K51" s="108" t="s">
        <v>529</v>
      </c>
      <c r="L51" s="108" t="s">
        <v>529</v>
      </c>
      <c r="M51" s="109" t="s">
        <v>529</v>
      </c>
    </row>
    <row r="52" spans="2:13" ht="27.75" customHeight="1">
      <c r="B52" s="1244"/>
      <c r="C52" s="1245"/>
      <c r="D52" s="106"/>
      <c r="E52" s="1248" t="s">
        <v>42</v>
      </c>
      <c r="F52" s="1248"/>
      <c r="G52" s="1248"/>
      <c r="H52" s="1249"/>
      <c r="I52" s="107">
        <v>8020</v>
      </c>
      <c r="J52" s="108">
        <v>8451</v>
      </c>
      <c r="K52" s="108">
        <v>8687</v>
      </c>
      <c r="L52" s="108">
        <v>8754</v>
      </c>
      <c r="M52" s="109">
        <v>8724</v>
      </c>
    </row>
    <row r="53" spans="2:13" ht="27.75" customHeight="1" thickBot="1">
      <c r="B53" s="1255" t="s">
        <v>43</v>
      </c>
      <c r="C53" s="1256"/>
      <c r="D53" s="113"/>
      <c r="E53" s="1257" t="s">
        <v>44</v>
      </c>
      <c r="F53" s="1257"/>
      <c r="G53" s="1257"/>
      <c r="H53" s="1258"/>
      <c r="I53" s="114">
        <v>748</v>
      </c>
      <c r="J53" s="115">
        <v>1315</v>
      </c>
      <c r="K53" s="115">
        <v>3143</v>
      </c>
      <c r="L53" s="115">
        <v>3793</v>
      </c>
      <c r="M53" s="116">
        <v>3682</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GA8OPhBibLNtFS0z1IJP0g2YUUIjESnM/K0k9SzPMfyp1TD+fYNN3j69fg37tUHQNFCKu8AF16+DZ0FXZLK2A==" saltValue="Jyez7BZWZw/HLz806v6r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573</v>
      </c>
      <c r="G54" s="125" t="s">
        <v>574</v>
      </c>
      <c r="H54" s="126" t="s">
        <v>575</v>
      </c>
    </row>
    <row r="55" spans="2:8" ht="52.5" customHeight="1">
      <c r="B55" s="127"/>
      <c r="C55" s="1267" t="s">
        <v>47</v>
      </c>
      <c r="D55" s="1267"/>
      <c r="E55" s="1268"/>
      <c r="F55" s="128">
        <v>710</v>
      </c>
      <c r="G55" s="128">
        <v>535</v>
      </c>
      <c r="H55" s="129">
        <v>866</v>
      </c>
    </row>
    <row r="56" spans="2:8" ht="52.5" customHeight="1">
      <c r="B56" s="130"/>
      <c r="C56" s="1269" t="s">
        <v>48</v>
      </c>
      <c r="D56" s="1269"/>
      <c r="E56" s="1270"/>
      <c r="F56" s="131">
        <v>159</v>
      </c>
      <c r="G56" s="131">
        <v>109</v>
      </c>
      <c r="H56" s="132">
        <v>109</v>
      </c>
    </row>
    <row r="57" spans="2:8" ht="53.25" customHeight="1">
      <c r="B57" s="130"/>
      <c r="C57" s="1271" t="s">
        <v>49</v>
      </c>
      <c r="D57" s="1271"/>
      <c r="E57" s="1272"/>
      <c r="F57" s="133">
        <v>753</v>
      </c>
      <c r="G57" s="133">
        <v>437</v>
      </c>
      <c r="H57" s="134">
        <v>571</v>
      </c>
    </row>
    <row r="58" spans="2:8" ht="45.75" customHeight="1">
      <c r="B58" s="135"/>
      <c r="C58" s="1259" t="s">
        <v>596</v>
      </c>
      <c r="D58" s="1260"/>
      <c r="E58" s="1261"/>
      <c r="F58" s="136">
        <v>0</v>
      </c>
      <c r="G58" s="136">
        <v>208</v>
      </c>
      <c r="H58" s="137">
        <v>508</v>
      </c>
    </row>
    <row r="59" spans="2:8" ht="45.75" customHeight="1">
      <c r="B59" s="135"/>
      <c r="C59" s="1259" t="s">
        <v>597</v>
      </c>
      <c r="D59" s="1260"/>
      <c r="E59" s="1261"/>
      <c r="F59" s="136">
        <v>6</v>
      </c>
      <c r="G59" s="136">
        <v>6</v>
      </c>
      <c r="H59" s="137">
        <v>36</v>
      </c>
    </row>
    <row r="60" spans="2:8" ht="45.75" customHeight="1">
      <c r="B60" s="135"/>
      <c r="C60" s="1259" t="s">
        <v>598</v>
      </c>
      <c r="D60" s="1260"/>
      <c r="E60" s="1261"/>
      <c r="F60" s="136">
        <v>10</v>
      </c>
      <c r="G60" s="136">
        <v>10</v>
      </c>
      <c r="H60" s="137">
        <v>11</v>
      </c>
    </row>
    <row r="61" spans="2:8" ht="45.75" customHeight="1">
      <c r="B61" s="135"/>
      <c r="C61" s="1259" t="s">
        <v>599</v>
      </c>
      <c r="D61" s="1260"/>
      <c r="E61" s="1261"/>
      <c r="F61" s="136">
        <v>10</v>
      </c>
      <c r="G61" s="136">
        <v>10</v>
      </c>
      <c r="H61" s="137">
        <v>10</v>
      </c>
    </row>
    <row r="62" spans="2:8" ht="45.75" customHeight="1" thickBot="1">
      <c r="B62" s="138"/>
      <c r="C62" s="1262" t="s">
        <v>600</v>
      </c>
      <c r="D62" s="1263"/>
      <c r="E62" s="1264"/>
      <c r="F62" s="139">
        <v>0</v>
      </c>
      <c r="G62" s="139">
        <v>3</v>
      </c>
      <c r="H62" s="140">
        <v>6</v>
      </c>
    </row>
    <row r="63" spans="2:8" ht="52.5" customHeight="1" thickBot="1">
      <c r="B63" s="141"/>
      <c r="C63" s="1265" t="s">
        <v>50</v>
      </c>
      <c r="D63" s="1265"/>
      <c r="E63" s="1266"/>
      <c r="F63" s="142">
        <v>1622</v>
      </c>
      <c r="G63" s="142">
        <v>1081</v>
      </c>
      <c r="H63" s="143">
        <v>1546</v>
      </c>
    </row>
    <row r="64" spans="2:8" ht="15" customHeight="1"/>
  </sheetData>
  <sheetProtection algorithmName="SHA-512" hashValue="QUd0dRBXw5vDq2llMVJEic/gvLD6ZshV74MAyxe571gxvf5Ahj8ZvkCJPTFnyDVtFTzo1CGO2hKlYn3I7zxCwA==" saltValue="z5m6RB1q2gYMbD8eN8Qh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G10" zoomScale="87" zoomScaleNormal="87" zoomScaleSheetLayoutView="55" workbookViewId="0">
      <selection activeCell="AE109" sqref="AE109"/>
    </sheetView>
  </sheetViews>
  <sheetFormatPr defaultColWidth="0" defaultRowHeight="13.5" customHeight="1" zeroHeight="1"/>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c r="A1" s="1273"/>
      <c r="B1" s="1274"/>
      <c r="DD1" s="1275"/>
      <c r="DE1" s="1275"/>
    </row>
    <row r="2" spans="1:143" ht="25.5" customHeight="1">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c r="DD19" s="1275"/>
      <c r="DE19" s="1275"/>
    </row>
    <row r="20" spans="1:351">
      <c r="DD20" s="1275"/>
      <c r="DE20" s="1275"/>
    </row>
    <row r="21" spans="1:351" ht="17.2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c r="B22" s="1282"/>
      <c r="MM22" s="1281"/>
    </row>
    <row r="23" spans="1:351">
      <c r="B23" s="1282"/>
    </row>
    <row r="24" spans="1:351">
      <c r="B24" s="1282"/>
    </row>
    <row r="25" spans="1:351">
      <c r="B25" s="1282"/>
    </row>
    <row r="26" spans="1:351">
      <c r="B26" s="1282"/>
    </row>
    <row r="27" spans="1:351">
      <c r="B27" s="1282"/>
    </row>
    <row r="28" spans="1:351">
      <c r="B28" s="1282"/>
    </row>
    <row r="29" spans="1:351">
      <c r="B29" s="1282"/>
    </row>
    <row r="30" spans="1:351">
      <c r="B30" s="1282"/>
    </row>
    <row r="31" spans="1:351">
      <c r="B31" s="1282"/>
    </row>
    <row r="32" spans="1:351">
      <c r="B32" s="1282"/>
    </row>
    <row r="33" spans="2:109">
      <c r="B33" s="1282"/>
    </row>
    <row r="34" spans="2:109">
      <c r="B34" s="1282"/>
    </row>
    <row r="35" spans="2:109">
      <c r="B35" s="1282"/>
    </row>
    <row r="36" spans="2:109">
      <c r="B36" s="1282"/>
    </row>
    <row r="37" spans="2:109">
      <c r="B37" s="1282"/>
    </row>
    <row r="38" spans="2:109">
      <c r="B38" s="1282"/>
    </row>
    <row r="39" spans="2:109">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c r="B40" s="1287"/>
      <c r="DD40" s="1287"/>
      <c r="DE40" s="1275"/>
    </row>
    <row r="41" spans="2:109" ht="17.25">
      <c r="B41" s="1288" t="s">
        <v>621</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c r="B42" s="1282"/>
      <c r="G42" s="1289"/>
      <c r="I42" s="1290"/>
      <c r="J42" s="1290"/>
      <c r="K42" s="1290"/>
      <c r="AM42" s="1289"/>
      <c r="AN42" s="1289" t="s">
        <v>622</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c r="B43" s="1282"/>
      <c r="AN43" s="1291" t="s">
        <v>623</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c r="B49" s="1282"/>
      <c r="AN49" s="1275" t="s">
        <v>624</v>
      </c>
    </row>
    <row r="50" spans="1:109">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571</v>
      </c>
      <c r="BQ50" s="1307"/>
      <c r="BR50" s="1307"/>
      <c r="BS50" s="1307"/>
      <c r="BT50" s="1307"/>
      <c r="BU50" s="1307"/>
      <c r="BV50" s="1307"/>
      <c r="BW50" s="1307"/>
      <c r="BX50" s="1307" t="s">
        <v>572</v>
      </c>
      <c r="BY50" s="1307"/>
      <c r="BZ50" s="1307"/>
      <c r="CA50" s="1307"/>
      <c r="CB50" s="1307"/>
      <c r="CC50" s="1307"/>
      <c r="CD50" s="1307"/>
      <c r="CE50" s="1307"/>
      <c r="CF50" s="1307" t="s">
        <v>573</v>
      </c>
      <c r="CG50" s="1307"/>
      <c r="CH50" s="1307"/>
      <c r="CI50" s="1307"/>
      <c r="CJ50" s="1307"/>
      <c r="CK50" s="1307"/>
      <c r="CL50" s="1307"/>
      <c r="CM50" s="1307"/>
      <c r="CN50" s="1307" t="s">
        <v>574</v>
      </c>
      <c r="CO50" s="1307"/>
      <c r="CP50" s="1307"/>
      <c r="CQ50" s="1307"/>
      <c r="CR50" s="1307"/>
      <c r="CS50" s="1307"/>
      <c r="CT50" s="1307"/>
      <c r="CU50" s="1307"/>
      <c r="CV50" s="1307" t="s">
        <v>575</v>
      </c>
      <c r="CW50" s="1307"/>
      <c r="CX50" s="1307"/>
      <c r="CY50" s="1307"/>
      <c r="CZ50" s="1307"/>
      <c r="DA50" s="1307"/>
      <c r="DB50" s="1307"/>
      <c r="DC50" s="1307"/>
    </row>
    <row r="51" spans="1:109" ht="13.5" customHeight="1">
      <c r="B51" s="1282"/>
      <c r="G51" s="1308"/>
      <c r="H51" s="1308"/>
      <c r="I51" s="1309"/>
      <c r="J51" s="1309"/>
      <c r="K51" s="1310"/>
      <c r="L51" s="1310"/>
      <c r="M51" s="1310"/>
      <c r="N51" s="1310"/>
      <c r="AM51" s="1300"/>
      <c r="AN51" s="1311" t="s">
        <v>625</v>
      </c>
      <c r="AO51" s="1311"/>
      <c r="AP51" s="1311"/>
      <c r="AQ51" s="1311"/>
      <c r="AR51" s="1311"/>
      <c r="AS51" s="1311"/>
      <c r="AT51" s="1311"/>
      <c r="AU51" s="1311"/>
      <c r="AV51" s="1311"/>
      <c r="AW51" s="1311"/>
      <c r="AX51" s="1311"/>
      <c r="AY51" s="1311"/>
      <c r="AZ51" s="1311"/>
      <c r="BA51" s="1311"/>
      <c r="BB51" s="1311" t="s">
        <v>626</v>
      </c>
      <c r="BC51" s="1311"/>
      <c r="BD51" s="1311"/>
      <c r="BE51" s="1311"/>
      <c r="BF51" s="1311"/>
      <c r="BG51" s="1311"/>
      <c r="BH51" s="1311"/>
      <c r="BI51" s="1311"/>
      <c r="BJ51" s="1311"/>
      <c r="BK51" s="1311"/>
      <c r="BL51" s="1311"/>
      <c r="BM51" s="1311"/>
      <c r="BN51" s="1311"/>
      <c r="BO51" s="1311"/>
      <c r="BP51" s="1312">
        <v>13.8</v>
      </c>
      <c r="BQ51" s="1312"/>
      <c r="BR51" s="1312"/>
      <c r="BS51" s="1312"/>
      <c r="BT51" s="1312"/>
      <c r="BU51" s="1312"/>
      <c r="BV51" s="1312"/>
      <c r="BW51" s="1312"/>
      <c r="BX51" s="1312">
        <v>24.7</v>
      </c>
      <c r="BY51" s="1312"/>
      <c r="BZ51" s="1312"/>
      <c r="CA51" s="1312"/>
      <c r="CB51" s="1312"/>
      <c r="CC51" s="1312"/>
      <c r="CD51" s="1312"/>
      <c r="CE51" s="1312"/>
      <c r="CF51" s="1312">
        <v>58.2</v>
      </c>
      <c r="CG51" s="1312"/>
      <c r="CH51" s="1312"/>
      <c r="CI51" s="1312"/>
      <c r="CJ51" s="1312"/>
      <c r="CK51" s="1312"/>
      <c r="CL51" s="1312"/>
      <c r="CM51" s="1312"/>
      <c r="CN51" s="1312">
        <v>71.2</v>
      </c>
      <c r="CO51" s="1312"/>
      <c r="CP51" s="1312"/>
      <c r="CQ51" s="1312"/>
      <c r="CR51" s="1312"/>
      <c r="CS51" s="1312"/>
      <c r="CT51" s="1312"/>
      <c r="CU51" s="1312"/>
      <c r="CV51" s="1312">
        <v>64.900000000000006</v>
      </c>
      <c r="CW51" s="1312"/>
      <c r="CX51" s="1312"/>
      <c r="CY51" s="1312"/>
      <c r="CZ51" s="1312"/>
      <c r="DA51" s="1312"/>
      <c r="DB51" s="1312"/>
      <c r="DC51" s="1312"/>
    </row>
    <row r="52" spans="1:109">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627</v>
      </c>
      <c r="BC53" s="1311"/>
      <c r="BD53" s="1311"/>
      <c r="BE53" s="1311"/>
      <c r="BF53" s="1311"/>
      <c r="BG53" s="1311"/>
      <c r="BH53" s="1311"/>
      <c r="BI53" s="1311"/>
      <c r="BJ53" s="1311"/>
      <c r="BK53" s="1311"/>
      <c r="BL53" s="1311"/>
      <c r="BM53" s="1311"/>
      <c r="BN53" s="1311"/>
      <c r="BO53" s="1311"/>
      <c r="BP53" s="1312">
        <v>69.5</v>
      </c>
      <c r="BQ53" s="1312"/>
      <c r="BR53" s="1312"/>
      <c r="BS53" s="1312"/>
      <c r="BT53" s="1312"/>
      <c r="BU53" s="1312"/>
      <c r="BV53" s="1312"/>
      <c r="BW53" s="1312"/>
      <c r="BX53" s="1312">
        <v>50.8</v>
      </c>
      <c r="BY53" s="1312"/>
      <c r="BZ53" s="1312"/>
      <c r="CA53" s="1312"/>
      <c r="CB53" s="1312"/>
      <c r="CC53" s="1312"/>
      <c r="CD53" s="1312"/>
      <c r="CE53" s="1312"/>
      <c r="CF53" s="1312">
        <v>68.3</v>
      </c>
      <c r="CG53" s="1312"/>
      <c r="CH53" s="1312"/>
      <c r="CI53" s="1312"/>
      <c r="CJ53" s="1312"/>
      <c r="CK53" s="1312"/>
      <c r="CL53" s="1312"/>
      <c r="CM53" s="1312"/>
      <c r="CN53" s="1312">
        <v>66.900000000000006</v>
      </c>
      <c r="CO53" s="1312"/>
      <c r="CP53" s="1312"/>
      <c r="CQ53" s="1312"/>
      <c r="CR53" s="1312"/>
      <c r="CS53" s="1312"/>
      <c r="CT53" s="1312"/>
      <c r="CU53" s="1312"/>
      <c r="CV53" s="1312">
        <v>68.2</v>
      </c>
      <c r="CW53" s="1312"/>
      <c r="CX53" s="1312"/>
      <c r="CY53" s="1312"/>
      <c r="CZ53" s="1312"/>
      <c r="DA53" s="1312"/>
      <c r="DB53" s="1312"/>
      <c r="DC53" s="1312"/>
    </row>
    <row r="54" spans="1:109">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1290"/>
      <c r="B55" s="1282"/>
      <c r="G55" s="1301"/>
      <c r="H55" s="1301"/>
      <c r="I55" s="1301"/>
      <c r="J55" s="1301"/>
      <c r="K55" s="1310"/>
      <c r="L55" s="1310"/>
      <c r="M55" s="1310"/>
      <c r="N55" s="1310"/>
      <c r="AN55" s="1307" t="s">
        <v>628</v>
      </c>
      <c r="AO55" s="1307"/>
      <c r="AP55" s="1307"/>
      <c r="AQ55" s="1307"/>
      <c r="AR55" s="1307"/>
      <c r="AS55" s="1307"/>
      <c r="AT55" s="1307"/>
      <c r="AU55" s="1307"/>
      <c r="AV55" s="1307"/>
      <c r="AW55" s="1307"/>
      <c r="AX55" s="1307"/>
      <c r="AY55" s="1307"/>
      <c r="AZ55" s="1307"/>
      <c r="BA55" s="1307"/>
      <c r="BB55" s="1311" t="s">
        <v>626</v>
      </c>
      <c r="BC55" s="1311"/>
      <c r="BD55" s="1311"/>
      <c r="BE55" s="1311"/>
      <c r="BF55" s="1311"/>
      <c r="BG55" s="1311"/>
      <c r="BH55" s="1311"/>
      <c r="BI55" s="1311"/>
      <c r="BJ55" s="1311"/>
      <c r="BK55" s="1311"/>
      <c r="BL55" s="1311"/>
      <c r="BM55" s="1311"/>
      <c r="BN55" s="1311"/>
      <c r="BO55" s="1311"/>
      <c r="BP55" s="1312">
        <v>15.5</v>
      </c>
      <c r="BQ55" s="1312"/>
      <c r="BR55" s="1312"/>
      <c r="BS55" s="1312"/>
      <c r="BT55" s="1312"/>
      <c r="BU55" s="1312"/>
      <c r="BV55" s="1312"/>
      <c r="BW55" s="1312"/>
      <c r="BX55" s="1312">
        <v>14</v>
      </c>
      <c r="BY55" s="1312"/>
      <c r="BZ55" s="1312"/>
      <c r="CA55" s="1312"/>
      <c r="CB55" s="1312"/>
      <c r="CC55" s="1312"/>
      <c r="CD55" s="1312"/>
      <c r="CE55" s="1312"/>
      <c r="CF55" s="1312">
        <v>11.4</v>
      </c>
      <c r="CG55" s="1312"/>
      <c r="CH55" s="1312"/>
      <c r="CI55" s="1312"/>
      <c r="CJ55" s="1312"/>
      <c r="CK55" s="1312"/>
      <c r="CL55" s="1312"/>
      <c r="CM55" s="1312"/>
      <c r="CN55" s="1312">
        <v>10.4</v>
      </c>
      <c r="CO55" s="1312"/>
      <c r="CP55" s="1312"/>
      <c r="CQ55" s="1312"/>
      <c r="CR55" s="1312"/>
      <c r="CS55" s="1312"/>
      <c r="CT55" s="1312"/>
      <c r="CU55" s="1312"/>
      <c r="CV55" s="1312">
        <v>10.9</v>
      </c>
      <c r="CW55" s="1312"/>
      <c r="CX55" s="1312"/>
      <c r="CY55" s="1312"/>
      <c r="CZ55" s="1312"/>
      <c r="DA55" s="1312"/>
      <c r="DB55" s="1312"/>
      <c r="DC55" s="1312"/>
    </row>
    <row r="56" spans="1:109">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627</v>
      </c>
      <c r="BC57" s="1311"/>
      <c r="BD57" s="1311"/>
      <c r="BE57" s="1311"/>
      <c r="BF57" s="1311"/>
      <c r="BG57" s="1311"/>
      <c r="BH57" s="1311"/>
      <c r="BI57" s="1311"/>
      <c r="BJ57" s="1311"/>
      <c r="BK57" s="1311"/>
      <c r="BL57" s="1311"/>
      <c r="BM57" s="1311"/>
      <c r="BN57" s="1311"/>
      <c r="BO57" s="1311"/>
      <c r="BP57" s="1312">
        <v>57.7</v>
      </c>
      <c r="BQ57" s="1312"/>
      <c r="BR57" s="1312"/>
      <c r="BS57" s="1312"/>
      <c r="BT57" s="1312"/>
      <c r="BU57" s="1312"/>
      <c r="BV57" s="1312"/>
      <c r="BW57" s="1312"/>
      <c r="BX57" s="1312">
        <v>58</v>
      </c>
      <c r="BY57" s="1312"/>
      <c r="BZ57" s="1312"/>
      <c r="CA57" s="1312"/>
      <c r="CB57" s="1312"/>
      <c r="CC57" s="1312"/>
      <c r="CD57" s="1312"/>
      <c r="CE57" s="1312"/>
      <c r="CF57" s="1312">
        <v>59.7</v>
      </c>
      <c r="CG57" s="1312"/>
      <c r="CH57" s="1312"/>
      <c r="CI57" s="1312"/>
      <c r="CJ57" s="1312"/>
      <c r="CK57" s="1312"/>
      <c r="CL57" s="1312"/>
      <c r="CM57" s="1312"/>
      <c r="CN57" s="1312">
        <v>60.8</v>
      </c>
      <c r="CO57" s="1312"/>
      <c r="CP57" s="1312"/>
      <c r="CQ57" s="1312"/>
      <c r="CR57" s="1312"/>
      <c r="CS57" s="1312"/>
      <c r="CT57" s="1312"/>
      <c r="CU57" s="1312"/>
      <c r="CV57" s="1312">
        <v>62</v>
      </c>
      <c r="CW57" s="1312"/>
      <c r="CX57" s="1312"/>
      <c r="CY57" s="1312"/>
      <c r="CZ57" s="1312"/>
      <c r="DA57" s="1312"/>
      <c r="DB57" s="1312"/>
      <c r="DC57" s="1312"/>
      <c r="DD57" s="1315"/>
      <c r="DE57" s="1313"/>
    </row>
    <row r="58" spans="1:109" s="1290" customFormat="1">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c r="B63" s="1321" t="s">
        <v>629</v>
      </c>
    </row>
    <row r="64" spans="1:109">
      <c r="B64" s="1282"/>
      <c r="G64" s="1289"/>
      <c r="I64" s="1322"/>
      <c r="J64" s="1322"/>
      <c r="K64" s="1322"/>
      <c r="L64" s="1322"/>
      <c r="M64" s="1322"/>
      <c r="N64" s="1323"/>
      <c r="AM64" s="1289"/>
      <c r="AN64" s="1289" t="s">
        <v>622</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c r="B65" s="1282"/>
      <c r="AN65" s="1291" t="s">
        <v>630</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c r="B71" s="1282"/>
      <c r="G71" s="1327"/>
      <c r="I71" s="1328"/>
      <c r="J71" s="1325"/>
      <c r="K71" s="1325"/>
      <c r="L71" s="1326"/>
      <c r="M71" s="1325"/>
      <c r="N71" s="1326"/>
      <c r="AM71" s="1327"/>
      <c r="AN71" s="1275" t="s">
        <v>624</v>
      </c>
    </row>
    <row r="72" spans="2:107">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571</v>
      </c>
      <c r="BQ72" s="1307"/>
      <c r="BR72" s="1307"/>
      <c r="BS72" s="1307"/>
      <c r="BT72" s="1307"/>
      <c r="BU72" s="1307"/>
      <c r="BV72" s="1307"/>
      <c r="BW72" s="1307"/>
      <c r="BX72" s="1307" t="s">
        <v>572</v>
      </c>
      <c r="BY72" s="1307"/>
      <c r="BZ72" s="1307"/>
      <c r="CA72" s="1307"/>
      <c r="CB72" s="1307"/>
      <c r="CC72" s="1307"/>
      <c r="CD72" s="1307"/>
      <c r="CE72" s="1307"/>
      <c r="CF72" s="1307" t="s">
        <v>573</v>
      </c>
      <c r="CG72" s="1307"/>
      <c r="CH72" s="1307"/>
      <c r="CI72" s="1307"/>
      <c r="CJ72" s="1307"/>
      <c r="CK72" s="1307"/>
      <c r="CL72" s="1307"/>
      <c r="CM72" s="1307"/>
      <c r="CN72" s="1307" t="s">
        <v>574</v>
      </c>
      <c r="CO72" s="1307"/>
      <c r="CP72" s="1307"/>
      <c r="CQ72" s="1307"/>
      <c r="CR72" s="1307"/>
      <c r="CS72" s="1307"/>
      <c r="CT72" s="1307"/>
      <c r="CU72" s="1307"/>
      <c r="CV72" s="1307" t="s">
        <v>575</v>
      </c>
      <c r="CW72" s="1307"/>
      <c r="CX72" s="1307"/>
      <c r="CY72" s="1307"/>
      <c r="CZ72" s="1307"/>
      <c r="DA72" s="1307"/>
      <c r="DB72" s="1307"/>
      <c r="DC72" s="1307"/>
    </row>
    <row r="73" spans="2:107">
      <c r="B73" s="1282"/>
      <c r="G73" s="1308"/>
      <c r="H73" s="1308"/>
      <c r="I73" s="1308"/>
      <c r="J73" s="1308"/>
      <c r="K73" s="1329"/>
      <c r="L73" s="1329"/>
      <c r="M73" s="1329"/>
      <c r="N73" s="1329"/>
      <c r="AM73" s="1300"/>
      <c r="AN73" s="1311" t="s">
        <v>625</v>
      </c>
      <c r="AO73" s="1311"/>
      <c r="AP73" s="1311"/>
      <c r="AQ73" s="1311"/>
      <c r="AR73" s="1311"/>
      <c r="AS73" s="1311"/>
      <c r="AT73" s="1311"/>
      <c r="AU73" s="1311"/>
      <c r="AV73" s="1311"/>
      <c r="AW73" s="1311"/>
      <c r="AX73" s="1311"/>
      <c r="AY73" s="1311"/>
      <c r="AZ73" s="1311"/>
      <c r="BA73" s="1311"/>
      <c r="BB73" s="1311" t="s">
        <v>626</v>
      </c>
      <c r="BC73" s="1311"/>
      <c r="BD73" s="1311"/>
      <c r="BE73" s="1311"/>
      <c r="BF73" s="1311"/>
      <c r="BG73" s="1311"/>
      <c r="BH73" s="1311"/>
      <c r="BI73" s="1311"/>
      <c r="BJ73" s="1311"/>
      <c r="BK73" s="1311"/>
      <c r="BL73" s="1311"/>
      <c r="BM73" s="1311"/>
      <c r="BN73" s="1311"/>
      <c r="BO73" s="1311"/>
      <c r="BP73" s="1312">
        <v>13.8</v>
      </c>
      <c r="BQ73" s="1312"/>
      <c r="BR73" s="1312"/>
      <c r="BS73" s="1312"/>
      <c r="BT73" s="1312"/>
      <c r="BU73" s="1312"/>
      <c r="BV73" s="1312"/>
      <c r="BW73" s="1312"/>
      <c r="BX73" s="1312">
        <v>24.7</v>
      </c>
      <c r="BY73" s="1312"/>
      <c r="BZ73" s="1312"/>
      <c r="CA73" s="1312"/>
      <c r="CB73" s="1312"/>
      <c r="CC73" s="1312"/>
      <c r="CD73" s="1312"/>
      <c r="CE73" s="1312"/>
      <c r="CF73" s="1312">
        <v>58.2</v>
      </c>
      <c r="CG73" s="1312"/>
      <c r="CH73" s="1312"/>
      <c r="CI73" s="1312"/>
      <c r="CJ73" s="1312"/>
      <c r="CK73" s="1312"/>
      <c r="CL73" s="1312"/>
      <c r="CM73" s="1312"/>
      <c r="CN73" s="1312">
        <v>71.2</v>
      </c>
      <c r="CO73" s="1312"/>
      <c r="CP73" s="1312"/>
      <c r="CQ73" s="1312"/>
      <c r="CR73" s="1312"/>
      <c r="CS73" s="1312"/>
      <c r="CT73" s="1312"/>
      <c r="CU73" s="1312"/>
      <c r="CV73" s="1312">
        <v>64.900000000000006</v>
      </c>
      <c r="CW73" s="1312"/>
      <c r="CX73" s="1312"/>
      <c r="CY73" s="1312"/>
      <c r="CZ73" s="1312"/>
      <c r="DA73" s="1312"/>
      <c r="DB73" s="1312"/>
      <c r="DC73" s="1312"/>
    </row>
    <row r="74" spans="2:107">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631</v>
      </c>
      <c r="BC75" s="1311"/>
      <c r="BD75" s="1311"/>
      <c r="BE75" s="1311"/>
      <c r="BF75" s="1311"/>
      <c r="BG75" s="1311"/>
      <c r="BH75" s="1311"/>
      <c r="BI75" s="1311"/>
      <c r="BJ75" s="1311"/>
      <c r="BK75" s="1311"/>
      <c r="BL75" s="1311"/>
      <c r="BM75" s="1311"/>
      <c r="BN75" s="1311"/>
      <c r="BO75" s="1311"/>
      <c r="BP75" s="1312">
        <v>3.9</v>
      </c>
      <c r="BQ75" s="1312"/>
      <c r="BR75" s="1312"/>
      <c r="BS75" s="1312"/>
      <c r="BT75" s="1312"/>
      <c r="BU75" s="1312"/>
      <c r="BV75" s="1312"/>
      <c r="BW75" s="1312"/>
      <c r="BX75" s="1312">
        <v>2.8</v>
      </c>
      <c r="BY75" s="1312"/>
      <c r="BZ75" s="1312"/>
      <c r="CA75" s="1312"/>
      <c r="CB75" s="1312"/>
      <c r="CC75" s="1312"/>
      <c r="CD75" s="1312"/>
      <c r="CE75" s="1312"/>
      <c r="CF75" s="1312">
        <v>2.2999999999999998</v>
      </c>
      <c r="CG75" s="1312"/>
      <c r="CH75" s="1312"/>
      <c r="CI75" s="1312"/>
      <c r="CJ75" s="1312"/>
      <c r="CK75" s="1312"/>
      <c r="CL75" s="1312"/>
      <c r="CM75" s="1312"/>
      <c r="CN75" s="1312">
        <v>2.2000000000000002</v>
      </c>
      <c r="CO75" s="1312"/>
      <c r="CP75" s="1312"/>
      <c r="CQ75" s="1312"/>
      <c r="CR75" s="1312"/>
      <c r="CS75" s="1312"/>
      <c r="CT75" s="1312"/>
      <c r="CU75" s="1312"/>
      <c r="CV75" s="1312">
        <v>2.4</v>
      </c>
      <c r="CW75" s="1312"/>
      <c r="CX75" s="1312"/>
      <c r="CY75" s="1312"/>
      <c r="CZ75" s="1312"/>
      <c r="DA75" s="1312"/>
      <c r="DB75" s="1312"/>
      <c r="DC75" s="1312"/>
    </row>
    <row r="76" spans="2:107">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1282"/>
      <c r="G77" s="1301"/>
      <c r="H77" s="1301"/>
      <c r="I77" s="1301"/>
      <c r="J77" s="1301"/>
      <c r="K77" s="1329"/>
      <c r="L77" s="1329"/>
      <c r="M77" s="1329"/>
      <c r="N77" s="1329"/>
      <c r="AN77" s="1307" t="s">
        <v>628</v>
      </c>
      <c r="AO77" s="1307"/>
      <c r="AP77" s="1307"/>
      <c r="AQ77" s="1307"/>
      <c r="AR77" s="1307"/>
      <c r="AS77" s="1307"/>
      <c r="AT77" s="1307"/>
      <c r="AU77" s="1307"/>
      <c r="AV77" s="1307"/>
      <c r="AW77" s="1307"/>
      <c r="AX77" s="1307"/>
      <c r="AY77" s="1307"/>
      <c r="AZ77" s="1307"/>
      <c r="BA77" s="1307"/>
      <c r="BB77" s="1311" t="s">
        <v>626</v>
      </c>
      <c r="BC77" s="1311"/>
      <c r="BD77" s="1311"/>
      <c r="BE77" s="1311"/>
      <c r="BF77" s="1311"/>
      <c r="BG77" s="1311"/>
      <c r="BH77" s="1311"/>
      <c r="BI77" s="1311"/>
      <c r="BJ77" s="1311"/>
      <c r="BK77" s="1311"/>
      <c r="BL77" s="1311"/>
      <c r="BM77" s="1311"/>
      <c r="BN77" s="1311"/>
      <c r="BO77" s="1311"/>
      <c r="BP77" s="1312">
        <v>15.5</v>
      </c>
      <c r="BQ77" s="1312"/>
      <c r="BR77" s="1312"/>
      <c r="BS77" s="1312"/>
      <c r="BT77" s="1312"/>
      <c r="BU77" s="1312"/>
      <c r="BV77" s="1312"/>
      <c r="BW77" s="1312"/>
      <c r="BX77" s="1312">
        <v>14</v>
      </c>
      <c r="BY77" s="1312"/>
      <c r="BZ77" s="1312"/>
      <c r="CA77" s="1312"/>
      <c r="CB77" s="1312"/>
      <c r="CC77" s="1312"/>
      <c r="CD77" s="1312"/>
      <c r="CE77" s="1312"/>
      <c r="CF77" s="1312">
        <v>11.4</v>
      </c>
      <c r="CG77" s="1312"/>
      <c r="CH77" s="1312"/>
      <c r="CI77" s="1312"/>
      <c r="CJ77" s="1312"/>
      <c r="CK77" s="1312"/>
      <c r="CL77" s="1312"/>
      <c r="CM77" s="1312"/>
      <c r="CN77" s="1312">
        <v>10.4</v>
      </c>
      <c r="CO77" s="1312"/>
      <c r="CP77" s="1312"/>
      <c r="CQ77" s="1312"/>
      <c r="CR77" s="1312"/>
      <c r="CS77" s="1312"/>
      <c r="CT77" s="1312"/>
      <c r="CU77" s="1312"/>
      <c r="CV77" s="1312">
        <v>10.9</v>
      </c>
      <c r="CW77" s="1312"/>
      <c r="CX77" s="1312"/>
      <c r="CY77" s="1312"/>
      <c r="CZ77" s="1312"/>
      <c r="DA77" s="1312"/>
      <c r="DB77" s="1312"/>
      <c r="DC77" s="1312"/>
    </row>
    <row r="78" spans="2:107">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631</v>
      </c>
      <c r="BC79" s="1311"/>
      <c r="BD79" s="1311"/>
      <c r="BE79" s="1311"/>
      <c r="BF79" s="1311"/>
      <c r="BG79" s="1311"/>
      <c r="BH79" s="1311"/>
      <c r="BI79" s="1311"/>
      <c r="BJ79" s="1311"/>
      <c r="BK79" s="1311"/>
      <c r="BL79" s="1311"/>
      <c r="BM79" s="1311"/>
      <c r="BN79" s="1311"/>
      <c r="BO79" s="1311"/>
      <c r="BP79" s="1312">
        <v>6.6</v>
      </c>
      <c r="BQ79" s="1312"/>
      <c r="BR79" s="1312"/>
      <c r="BS79" s="1312"/>
      <c r="BT79" s="1312"/>
      <c r="BU79" s="1312"/>
      <c r="BV79" s="1312"/>
      <c r="BW79" s="1312"/>
      <c r="BX79" s="1312">
        <v>6.5</v>
      </c>
      <c r="BY79" s="1312"/>
      <c r="BZ79" s="1312"/>
      <c r="CA79" s="1312"/>
      <c r="CB79" s="1312"/>
      <c r="CC79" s="1312"/>
      <c r="CD79" s="1312"/>
      <c r="CE79" s="1312"/>
      <c r="CF79" s="1312">
        <v>6.7</v>
      </c>
      <c r="CG79" s="1312"/>
      <c r="CH79" s="1312"/>
      <c r="CI79" s="1312"/>
      <c r="CJ79" s="1312"/>
      <c r="CK79" s="1312"/>
      <c r="CL79" s="1312"/>
      <c r="CM79" s="1312"/>
      <c r="CN79" s="1312">
        <v>6.6</v>
      </c>
      <c r="CO79" s="1312"/>
      <c r="CP79" s="1312"/>
      <c r="CQ79" s="1312"/>
      <c r="CR79" s="1312"/>
      <c r="CS79" s="1312"/>
      <c r="CT79" s="1312"/>
      <c r="CU79" s="1312"/>
      <c r="CV79" s="1312">
        <v>5.9</v>
      </c>
      <c r="CW79" s="1312"/>
      <c r="CX79" s="1312"/>
      <c r="CY79" s="1312"/>
      <c r="CZ79" s="1312"/>
      <c r="DA79" s="1312"/>
      <c r="DB79" s="1312"/>
      <c r="DC79" s="1312"/>
    </row>
    <row r="80" spans="2:107">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1282"/>
    </row>
    <row r="82" spans="2:109" ht="17.2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c r="DD84" s="1275"/>
      <c r="DE84" s="1275"/>
    </row>
    <row r="85" spans="2:109">
      <c r="DD85" s="1275"/>
      <c r="DE85" s="1275"/>
    </row>
    <row r="86" spans="2:109" hidden="1">
      <c r="DD86" s="1275"/>
      <c r="DE86" s="1275"/>
    </row>
    <row r="87" spans="2:109" hidden="1">
      <c r="K87" s="1332"/>
      <c r="AQ87" s="1332"/>
      <c r="BC87" s="1332"/>
      <c r="BO87" s="1332"/>
      <c r="CA87" s="1332"/>
      <c r="CM87" s="1332"/>
      <c r="CY87" s="1332"/>
      <c r="DD87" s="1275"/>
      <c r="DE87" s="1275"/>
    </row>
    <row r="88" spans="2:109" hidden="1">
      <c r="DD88" s="1275"/>
      <c r="DE88" s="1275"/>
    </row>
    <row r="89" spans="2:109" hidden="1">
      <c r="DD89" s="1275"/>
      <c r="DE89" s="1275"/>
    </row>
    <row r="90" spans="2:109" hidden="1">
      <c r="DD90" s="1275"/>
      <c r="DE90" s="1275"/>
    </row>
    <row r="91" spans="2:109" hidden="1">
      <c r="DD91" s="1275"/>
      <c r="DE91" s="1275"/>
    </row>
    <row r="92" spans="2:109" ht="13.5" hidden="1" customHeight="1">
      <c r="DD92" s="1275"/>
      <c r="DE92" s="1275"/>
    </row>
    <row r="93" spans="2:109" ht="13.5" hidden="1" customHeight="1">
      <c r="DD93" s="1275"/>
      <c r="DE93" s="1275"/>
    </row>
    <row r="94" spans="2:109" ht="13.5" hidden="1" customHeight="1">
      <c r="DD94" s="1275"/>
      <c r="DE94" s="1275"/>
    </row>
    <row r="95" spans="2:109" ht="13.5" hidden="1" customHeight="1">
      <c r="DD95" s="1275"/>
      <c r="DE95" s="1275"/>
    </row>
    <row r="96" spans="2:109" ht="13.5" hidden="1" customHeight="1">
      <c r="DD96" s="1275"/>
      <c r="DE96" s="1275"/>
    </row>
    <row r="97" s="1275" customFormat="1" ht="13.5" hidden="1" customHeight="1"/>
    <row r="98" s="1275" customFormat="1" ht="13.5" hidden="1" customHeight="1"/>
    <row r="99" s="1275" customFormat="1" ht="13.5" hidden="1" customHeight="1"/>
    <row r="100" s="1275" customFormat="1" ht="13.5" hidden="1" customHeight="1"/>
    <row r="101" s="1275" customFormat="1" ht="13.5" hidden="1" customHeight="1"/>
    <row r="102" s="1275" customFormat="1" ht="13.5" hidden="1" customHeight="1"/>
    <row r="103" s="1275" customFormat="1" ht="13.5" hidden="1" customHeight="1"/>
    <row r="104" s="1275" customFormat="1" ht="13.5" hidden="1" customHeight="1"/>
    <row r="105" s="1275" customFormat="1" ht="13.5" hidden="1" customHeight="1"/>
    <row r="106" s="1275" customFormat="1" ht="13.5" hidden="1" customHeight="1"/>
    <row r="107" s="1275" customFormat="1" ht="13.5" hidden="1" customHeight="1"/>
    <row r="108" s="1275" customFormat="1" ht="13.5" hidden="1" customHeight="1"/>
    <row r="109" s="1275" customFormat="1" ht="13.5" hidden="1" customHeight="1"/>
    <row r="110" s="1275" customFormat="1" ht="13.5" hidden="1" customHeight="1"/>
    <row r="111" s="1275" customFormat="1" ht="13.5" hidden="1" customHeight="1"/>
    <row r="112" s="1275" customFormat="1" ht="13.5" hidden="1" customHeight="1"/>
    <row r="113" s="1275" customFormat="1" ht="13.5" hidden="1" customHeight="1"/>
    <row r="114" s="1275" customFormat="1" ht="13.5" hidden="1" customHeight="1"/>
    <row r="115" s="1275" customFormat="1" ht="13.5" hidden="1" customHeight="1"/>
    <row r="116" s="1275" customFormat="1" ht="13.5" hidden="1" customHeight="1"/>
    <row r="117" s="1275" customFormat="1" ht="13.5" hidden="1" customHeight="1"/>
    <row r="118" s="1275" customFormat="1" ht="13.5" hidden="1" customHeight="1"/>
    <row r="119" s="1275" customFormat="1" ht="13.5" hidden="1" customHeight="1"/>
    <row r="120" s="1275" customFormat="1" ht="13.5" hidden="1" customHeight="1"/>
    <row r="121" s="1275" customFormat="1" ht="13.5" hidden="1" customHeight="1"/>
    <row r="122" s="1275" customFormat="1" ht="13.5" hidden="1" customHeight="1"/>
    <row r="123" s="1275" customFormat="1" ht="13.5" hidden="1" customHeight="1"/>
    <row r="124" s="1275" customFormat="1" ht="13.5" hidden="1" customHeight="1"/>
    <row r="125" s="1275" customFormat="1" ht="13.5" hidden="1" customHeight="1"/>
    <row r="126" s="1275" customFormat="1" ht="13.5" hidden="1" customHeight="1"/>
    <row r="127" s="1275" customFormat="1" ht="13.5" hidden="1" customHeight="1"/>
    <row r="128" s="1275" customFormat="1" ht="13.5" hidden="1" customHeight="1"/>
    <row r="129" s="1275" customFormat="1" ht="13.5" hidden="1" customHeight="1"/>
    <row r="130" s="1275" customFormat="1" ht="13.5" hidden="1" customHeight="1"/>
    <row r="131" s="1275" customFormat="1" ht="13.5" hidden="1" customHeight="1"/>
    <row r="132" s="1275" customFormat="1" ht="13.5" hidden="1" customHeight="1"/>
    <row r="133" s="1275" customFormat="1" ht="13.5" hidden="1" customHeight="1"/>
    <row r="134" s="1275" customFormat="1" ht="13.5" hidden="1" customHeight="1"/>
    <row r="135" s="1275" customFormat="1" ht="13.5" hidden="1" customHeight="1"/>
    <row r="136" s="1275" customFormat="1" ht="13.5" hidden="1" customHeight="1"/>
    <row r="137" s="1275" customFormat="1" ht="13.5" hidden="1" customHeight="1"/>
    <row r="138" s="1275" customFormat="1" ht="13.5" hidden="1" customHeight="1"/>
    <row r="139" s="1275" customFormat="1" ht="13.5" hidden="1" customHeight="1"/>
    <row r="140" s="1275" customFormat="1" ht="13.5" hidden="1" customHeight="1"/>
    <row r="141" s="1275" customFormat="1" ht="13.5" hidden="1" customHeight="1"/>
    <row r="142" s="1275" customFormat="1" ht="13.5" hidden="1" customHeight="1"/>
    <row r="143" s="1275" customFormat="1" ht="13.5" hidden="1" customHeight="1"/>
    <row r="144" s="1275" customFormat="1" ht="13.5" hidden="1" customHeight="1"/>
    <row r="145" s="1275" customFormat="1" ht="13.5" hidden="1" customHeight="1"/>
    <row r="146" s="1275" customFormat="1" ht="13.5" hidden="1" customHeight="1"/>
    <row r="147" s="1275" customFormat="1" ht="13.5" hidden="1" customHeight="1"/>
    <row r="148" s="1275" customFormat="1" ht="13.5" hidden="1" customHeight="1"/>
    <row r="149" s="1275" customFormat="1" ht="13.5" hidden="1" customHeight="1"/>
    <row r="150" s="1275" customFormat="1" ht="13.5" hidden="1" customHeight="1"/>
    <row r="151" s="1275" customFormat="1" ht="13.5" hidden="1" customHeight="1"/>
    <row r="152" s="1275" customFormat="1" ht="13.5" hidden="1" customHeight="1"/>
    <row r="153" s="1275" customFormat="1" ht="13.5" hidden="1" customHeight="1"/>
    <row r="154" s="1275" customFormat="1" ht="13.5" hidden="1" customHeight="1"/>
    <row r="155" s="1275" customFormat="1" ht="13.5" hidden="1" customHeight="1"/>
    <row r="156" s="1275" customFormat="1" ht="13.5" hidden="1" customHeight="1"/>
    <row r="157" s="1275" customFormat="1" ht="13.5" hidden="1" customHeight="1"/>
    <row r="158" s="1275" customFormat="1" ht="13.5" hidden="1" customHeight="1"/>
    <row r="159" s="1275" customFormat="1" ht="13.5" hidden="1" customHeight="1"/>
    <row r="160" s="1275" customFormat="1" ht="13.5" hidden="1" customHeight="1"/>
  </sheetData>
  <sheetProtection algorithmName="SHA-512" hashValue="4knRhQm0I7Yqte6NIt9TpfMduYQHwZKIWlPM+ZfGTN5aXxsqC1jIznwDSU6zMCBJMJ2tpaKHbB8OkGld8nKUNA==" saltValue="Vz5H+XEGe2AI0kNJblukA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 header="0.39370078740157483" footer="0"/>
  <pageSetup paperSize="8" scale="75"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5" zoomScaleNormal="100" zoomScaleSheetLayoutView="70" workbookViewId="0">
      <selection activeCell="AE109" sqref="AE109"/>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518</v>
      </c>
    </row>
  </sheetData>
  <sheetProtection algorithmName="SHA-512" hashValue="QSpMCKIWNG0mutEfnrVLM1GoUPLVJortC6ouTIpNU4tAg7AsnjKiD70j/92lC28pC905Tl09fo7vxFLGvIJLMA==" saltValue="KMoseLBdfdF7gLYVQI3oY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W106" zoomScaleNormal="100" zoomScaleSheetLayoutView="55" workbookViewId="0">
      <selection activeCell="AE109" sqref="AE109"/>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518</v>
      </c>
    </row>
  </sheetData>
  <sheetProtection algorithmName="SHA-512" hashValue="i1g+okTo0Y4q9yDhP8Wsn/r99c3ggmWjEdAvO+2I5R7RY3vazKjasoAoH1JOvpw+8Vst1IgL3TpCGyAFeJ4VrA==" saltValue="D/nO2YUCYGO26Fw0EO3P+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568</v>
      </c>
      <c r="G2" s="157"/>
      <c r="H2" s="158"/>
    </row>
    <row r="3" spans="1:8">
      <c r="A3" s="154" t="s">
        <v>561</v>
      </c>
      <c r="B3" s="159"/>
      <c r="C3" s="160"/>
      <c r="D3" s="161">
        <v>55676</v>
      </c>
      <c r="E3" s="162"/>
      <c r="F3" s="163">
        <v>57122</v>
      </c>
      <c r="G3" s="164"/>
      <c r="H3" s="165"/>
    </row>
    <row r="4" spans="1:8">
      <c r="A4" s="166"/>
      <c r="B4" s="167"/>
      <c r="C4" s="168"/>
      <c r="D4" s="169">
        <v>39300</v>
      </c>
      <c r="E4" s="170"/>
      <c r="F4" s="171">
        <v>36191</v>
      </c>
      <c r="G4" s="172"/>
      <c r="H4" s="173"/>
    </row>
    <row r="5" spans="1:8">
      <c r="A5" s="154" t="s">
        <v>563</v>
      </c>
      <c r="B5" s="159"/>
      <c r="C5" s="160"/>
      <c r="D5" s="161">
        <v>58367</v>
      </c>
      <c r="E5" s="162"/>
      <c r="F5" s="163">
        <v>53655</v>
      </c>
      <c r="G5" s="164"/>
      <c r="H5" s="165"/>
    </row>
    <row r="6" spans="1:8">
      <c r="A6" s="166"/>
      <c r="B6" s="167"/>
      <c r="C6" s="168"/>
      <c r="D6" s="169">
        <v>50818</v>
      </c>
      <c r="E6" s="170"/>
      <c r="F6" s="171">
        <v>32719</v>
      </c>
      <c r="G6" s="172"/>
      <c r="H6" s="173"/>
    </row>
    <row r="7" spans="1:8">
      <c r="A7" s="154" t="s">
        <v>564</v>
      </c>
      <c r="B7" s="159"/>
      <c r="C7" s="160"/>
      <c r="D7" s="161">
        <v>80082</v>
      </c>
      <c r="E7" s="162"/>
      <c r="F7" s="163">
        <v>53869</v>
      </c>
      <c r="G7" s="164"/>
      <c r="H7" s="165"/>
    </row>
    <row r="8" spans="1:8">
      <c r="A8" s="166"/>
      <c r="B8" s="167"/>
      <c r="C8" s="168"/>
      <c r="D8" s="169">
        <v>62515</v>
      </c>
      <c r="E8" s="170"/>
      <c r="F8" s="171">
        <v>35046</v>
      </c>
      <c r="G8" s="172"/>
      <c r="H8" s="173"/>
    </row>
    <row r="9" spans="1:8">
      <c r="A9" s="154" t="s">
        <v>565</v>
      </c>
      <c r="B9" s="159"/>
      <c r="C9" s="160"/>
      <c r="D9" s="161">
        <v>90653</v>
      </c>
      <c r="E9" s="162"/>
      <c r="F9" s="163">
        <v>59119</v>
      </c>
      <c r="G9" s="164"/>
      <c r="H9" s="165"/>
    </row>
    <row r="10" spans="1:8">
      <c r="A10" s="166"/>
      <c r="B10" s="167"/>
      <c r="C10" s="168"/>
      <c r="D10" s="169">
        <v>66224</v>
      </c>
      <c r="E10" s="170"/>
      <c r="F10" s="171">
        <v>29900</v>
      </c>
      <c r="G10" s="172"/>
      <c r="H10" s="173"/>
    </row>
    <row r="11" spans="1:8">
      <c r="A11" s="154" t="s">
        <v>566</v>
      </c>
      <c r="B11" s="159"/>
      <c r="C11" s="160"/>
      <c r="D11" s="161">
        <v>43911</v>
      </c>
      <c r="E11" s="162"/>
      <c r="F11" s="163">
        <v>53895</v>
      </c>
      <c r="G11" s="164"/>
      <c r="H11" s="165"/>
    </row>
    <row r="12" spans="1:8">
      <c r="A12" s="166"/>
      <c r="B12" s="167"/>
      <c r="C12" s="174"/>
      <c r="D12" s="169">
        <v>21948</v>
      </c>
      <c r="E12" s="170"/>
      <c r="F12" s="171">
        <v>31224</v>
      </c>
      <c r="G12" s="172"/>
      <c r="H12" s="173"/>
    </row>
    <row r="13" spans="1:8">
      <c r="A13" s="154"/>
      <c r="B13" s="159"/>
      <c r="C13" s="175"/>
      <c r="D13" s="176">
        <v>65738</v>
      </c>
      <c r="E13" s="177"/>
      <c r="F13" s="178">
        <v>55532</v>
      </c>
      <c r="G13" s="179"/>
      <c r="H13" s="165"/>
    </row>
    <row r="14" spans="1:8">
      <c r="A14" s="166"/>
      <c r="B14" s="167"/>
      <c r="C14" s="168"/>
      <c r="D14" s="169">
        <v>48161</v>
      </c>
      <c r="E14" s="170"/>
      <c r="F14" s="171">
        <v>33016</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7.47</v>
      </c>
      <c r="C19" s="180">
        <f>ROUND(VALUE(SUBSTITUTE(実質収支比率等に係る経年分析!G$48,"▲","-")),2)</f>
        <v>6.62</v>
      </c>
      <c r="D19" s="180">
        <f>ROUND(VALUE(SUBSTITUTE(実質収支比率等に係る経年分析!H$48,"▲","-")),2)</f>
        <v>7.72</v>
      </c>
      <c r="E19" s="180">
        <f>ROUND(VALUE(SUBSTITUTE(実質収支比率等に係る経年分析!I$48,"▲","-")),2)</f>
        <v>9.9</v>
      </c>
      <c r="F19" s="180">
        <f>ROUND(VALUE(SUBSTITUTE(実質収支比率等に係る経年分析!J$48,"▲","-")),2)</f>
        <v>8.5299999999999994</v>
      </c>
    </row>
    <row r="20" spans="1:11">
      <c r="A20" s="180" t="s">
        <v>54</v>
      </c>
      <c r="B20" s="180">
        <f>ROUND(VALUE(SUBSTITUTE(実質収支比率等に係る経年分析!F$47,"▲","-")),2)</f>
        <v>15.48</v>
      </c>
      <c r="C20" s="180">
        <f>ROUND(VALUE(SUBSTITUTE(実質収支比率等に係る経年分析!G$47,"▲","-")),2)</f>
        <v>16.309999999999999</v>
      </c>
      <c r="D20" s="180">
        <f>ROUND(VALUE(SUBSTITUTE(実質収支比率等に係る経年分析!H$47,"▲","-")),2)</f>
        <v>11.72</v>
      </c>
      <c r="E20" s="180">
        <f>ROUND(VALUE(SUBSTITUTE(実質収支比率等に係る経年分析!I$47,"▲","-")),2)</f>
        <v>8.9600000000000009</v>
      </c>
      <c r="F20" s="180">
        <f>ROUND(VALUE(SUBSTITUTE(実質収支比率等に係る経年分析!J$47,"▲","-")),2)</f>
        <v>13.7</v>
      </c>
    </row>
    <row r="21" spans="1:11">
      <c r="A21" s="180" t="s">
        <v>55</v>
      </c>
      <c r="B21" s="180">
        <f>IF(ISNUMBER(VALUE(SUBSTITUTE(実質収支比率等に係る経年分析!F$49,"▲","-"))),ROUND(VALUE(SUBSTITUTE(実質収支比率等に係る経年分析!F$49,"▲","-")),2),NA())</f>
        <v>-1.82</v>
      </c>
      <c r="C21" s="180">
        <f>IF(ISNUMBER(VALUE(SUBSTITUTE(実質収支比率等に係る経年分析!G$49,"▲","-"))),ROUND(VALUE(SUBSTITUTE(実質収支比率等に係る経年分析!G$49,"▲","-")),2),NA())</f>
        <v>-0.39</v>
      </c>
      <c r="D21" s="180">
        <f>IF(ISNUMBER(VALUE(SUBSTITUTE(実質収支比率等に係る経年分析!H$49,"▲","-"))),ROUND(VALUE(SUBSTITUTE(実質収支比率等に係る経年分析!H$49,"▲","-")),2),NA())</f>
        <v>-3.21</v>
      </c>
      <c r="E21" s="180">
        <f>IF(ISNUMBER(VALUE(SUBSTITUTE(実質収支比率等に係る経年分析!I$49,"▲","-"))),ROUND(VALUE(SUBSTITUTE(実質収支比率等に係る経年分析!I$49,"▲","-")),2),NA())</f>
        <v>-0.86</v>
      </c>
      <c r="F21" s="180">
        <f>IF(ISNUMBER(VALUE(SUBSTITUTE(実質収支比率等に係る経年分析!J$49,"▲","-"))),ROUND(VALUE(SUBSTITUTE(実質収支比率等に係る経年分析!J$49,"▲","-")),2),NA())</f>
        <v>4.42</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0.14000000000000001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c r="A31" s="181" t="str">
        <f>IF(連結実質赤字比率に係る赤字・黒字の構成分析!C$39="",NA(),連結実質赤字比率に係る赤字・黒字の構成分析!C$39)</f>
        <v>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0.55000000000000004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0.59</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3.83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2.57</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4.9400000000000004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9.3800000000000008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10.43</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676</v>
      </c>
      <c r="E42" s="182"/>
      <c r="F42" s="182"/>
      <c r="G42" s="182">
        <f>'実質公債費比率（分子）の構造'!L$52</f>
        <v>669</v>
      </c>
      <c r="H42" s="182"/>
      <c r="I42" s="182"/>
      <c r="J42" s="182">
        <f>'実質公債費比率（分子）の構造'!M$52</f>
        <v>659</v>
      </c>
      <c r="K42" s="182"/>
      <c r="L42" s="182"/>
      <c r="M42" s="182">
        <f>'実質公債費比率（分子）の構造'!N$52</f>
        <v>653</v>
      </c>
      <c r="N42" s="182"/>
      <c r="O42" s="182"/>
      <c r="P42" s="182">
        <f>'実質公債費比率（分子）の構造'!O$52</f>
        <v>653</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21</v>
      </c>
      <c r="C45" s="182"/>
      <c r="D45" s="182"/>
      <c r="E45" s="182">
        <f>'実質公債費比率（分子）の構造'!L$49</f>
        <v>21</v>
      </c>
      <c r="F45" s="182"/>
      <c r="G45" s="182"/>
      <c r="H45" s="182">
        <f>'実質公債費比率（分子）の構造'!M$49</f>
        <v>21</v>
      </c>
      <c r="I45" s="182"/>
      <c r="J45" s="182"/>
      <c r="K45" s="182">
        <f>'実質公債費比率（分子）の構造'!N$49</f>
        <v>23</v>
      </c>
      <c r="L45" s="182"/>
      <c r="M45" s="182"/>
      <c r="N45" s="182">
        <f>'実質公債費比率（分子）の構造'!O$49</f>
        <v>25</v>
      </c>
      <c r="O45" s="182"/>
      <c r="P45" s="182"/>
    </row>
    <row r="46" spans="1:16">
      <c r="A46" s="182" t="s">
        <v>66</v>
      </c>
      <c r="B46" s="182">
        <f>'実質公債費比率（分子）の構造'!K$48</f>
        <v>358</v>
      </c>
      <c r="C46" s="182"/>
      <c r="D46" s="182"/>
      <c r="E46" s="182">
        <f>'実質公債費比率（分子）の構造'!L$48</f>
        <v>358</v>
      </c>
      <c r="F46" s="182"/>
      <c r="G46" s="182"/>
      <c r="H46" s="182">
        <f>'実質公債費比率（分子）の構造'!M$48</f>
        <v>371</v>
      </c>
      <c r="I46" s="182"/>
      <c r="J46" s="182"/>
      <c r="K46" s="182">
        <f>'実質公債費比率（分子）の構造'!N$48</f>
        <v>365</v>
      </c>
      <c r="L46" s="182"/>
      <c r="M46" s="182"/>
      <c r="N46" s="182">
        <f>'実質公債費比率（分子）の構造'!O$48</f>
        <v>387</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436</v>
      </c>
      <c r="C49" s="182"/>
      <c r="D49" s="182"/>
      <c r="E49" s="182">
        <f>'実質公債費比率（分子）の構造'!L$45</f>
        <v>400</v>
      </c>
      <c r="F49" s="182"/>
      <c r="G49" s="182"/>
      <c r="H49" s="182">
        <f>'実質公債費比率（分子）の構造'!M$45</f>
        <v>394</v>
      </c>
      <c r="I49" s="182"/>
      <c r="J49" s="182"/>
      <c r="K49" s="182">
        <f>'実質公債費比率（分子）の構造'!N$45</f>
        <v>385</v>
      </c>
      <c r="L49" s="182"/>
      <c r="M49" s="182"/>
      <c r="N49" s="182">
        <f>'実質公債費比率（分子）の構造'!O$45</f>
        <v>395</v>
      </c>
      <c r="O49" s="182"/>
      <c r="P49" s="182"/>
    </row>
    <row r="50" spans="1:16">
      <c r="A50" s="182" t="s">
        <v>70</v>
      </c>
      <c r="B50" s="182" t="e">
        <f>NA()</f>
        <v>#N/A</v>
      </c>
      <c r="C50" s="182">
        <f>IF(ISNUMBER('実質公債費比率（分子）の構造'!K$53),'実質公債費比率（分子）の構造'!K$53,NA())</f>
        <v>139</v>
      </c>
      <c r="D50" s="182" t="e">
        <f>NA()</f>
        <v>#N/A</v>
      </c>
      <c r="E50" s="182" t="e">
        <f>NA()</f>
        <v>#N/A</v>
      </c>
      <c r="F50" s="182">
        <f>IF(ISNUMBER('実質公債費比率（分子）の構造'!L$53),'実質公債費比率（分子）の構造'!L$53,NA())</f>
        <v>110</v>
      </c>
      <c r="G50" s="182" t="e">
        <f>NA()</f>
        <v>#N/A</v>
      </c>
      <c r="H50" s="182" t="e">
        <f>NA()</f>
        <v>#N/A</v>
      </c>
      <c r="I50" s="182">
        <f>IF(ISNUMBER('実質公債費比率（分子）の構造'!M$53),'実質公債費比率（分子）の構造'!M$53,NA())</f>
        <v>127</v>
      </c>
      <c r="J50" s="182" t="e">
        <f>NA()</f>
        <v>#N/A</v>
      </c>
      <c r="K50" s="182" t="e">
        <f>NA()</f>
        <v>#N/A</v>
      </c>
      <c r="L50" s="182">
        <f>IF(ISNUMBER('実質公債費比率（分子）の構造'!N$53),'実質公債費比率（分子）の構造'!N$53,NA())</f>
        <v>120</v>
      </c>
      <c r="M50" s="182" t="e">
        <f>NA()</f>
        <v>#N/A</v>
      </c>
      <c r="N50" s="182" t="e">
        <f>NA()</f>
        <v>#N/A</v>
      </c>
      <c r="O50" s="182">
        <f>IF(ISNUMBER('実質公債費比率（分子）の構造'!O$53),'実質公債費比率（分子）の構造'!O$53,NA())</f>
        <v>154</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8020</v>
      </c>
      <c r="E56" s="181"/>
      <c r="F56" s="181"/>
      <c r="G56" s="181">
        <f>'将来負担比率（分子）の構造'!J$52</f>
        <v>8451</v>
      </c>
      <c r="H56" s="181"/>
      <c r="I56" s="181"/>
      <c r="J56" s="181">
        <f>'将来負担比率（分子）の構造'!K$52</f>
        <v>8687</v>
      </c>
      <c r="K56" s="181"/>
      <c r="L56" s="181"/>
      <c r="M56" s="181">
        <f>'将来負担比率（分子）の構造'!L$52</f>
        <v>8754</v>
      </c>
      <c r="N56" s="181"/>
      <c r="O56" s="181"/>
      <c r="P56" s="181">
        <f>'将来負担比率（分子）の構造'!M$52</f>
        <v>8724</v>
      </c>
    </row>
    <row r="57" spans="1:16">
      <c r="A57" s="181" t="s">
        <v>41</v>
      </c>
      <c r="B57" s="181"/>
      <c r="C57" s="181"/>
      <c r="D57" s="181">
        <f>'将来負担比率（分子）の構造'!I$51</f>
        <v>2</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40</v>
      </c>
      <c r="B58" s="181"/>
      <c r="C58" s="181"/>
      <c r="D58" s="181">
        <f>'将来負担比率（分子）の構造'!I$50</f>
        <v>2818</v>
      </c>
      <c r="E58" s="181"/>
      <c r="F58" s="181"/>
      <c r="G58" s="181">
        <f>'将来負担比率（分子）の構造'!J$50</f>
        <v>2975</v>
      </c>
      <c r="H58" s="181"/>
      <c r="I58" s="181"/>
      <c r="J58" s="181">
        <f>'将来負担比率（分子）の構造'!K$50</f>
        <v>2184</v>
      </c>
      <c r="K58" s="181"/>
      <c r="L58" s="181"/>
      <c r="M58" s="181">
        <f>'将来負担比率（分子）の構造'!L$50</f>
        <v>1691</v>
      </c>
      <c r="N58" s="181"/>
      <c r="O58" s="181"/>
      <c r="P58" s="181">
        <f>'将来負担比率（分子）の構造'!M$50</f>
        <v>2067</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f>'将来負担比率（分子）の構造'!J$46</f>
        <v>16</v>
      </c>
      <c r="F61" s="181"/>
      <c r="G61" s="181"/>
      <c r="H61" s="181">
        <f>'将来負担比率（分子）の構造'!K$46</f>
        <v>499</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945</v>
      </c>
      <c r="C62" s="181"/>
      <c r="D62" s="181"/>
      <c r="E62" s="181">
        <f>'将来負担比率（分子）の構造'!J$45</f>
        <v>1249</v>
      </c>
      <c r="F62" s="181"/>
      <c r="G62" s="181"/>
      <c r="H62" s="181">
        <f>'将来負担比率（分子）の構造'!K$45</f>
        <v>1218</v>
      </c>
      <c r="I62" s="181"/>
      <c r="J62" s="181"/>
      <c r="K62" s="181">
        <f>'将来負担比率（分子）の構造'!L$45</f>
        <v>1273</v>
      </c>
      <c r="L62" s="181"/>
      <c r="M62" s="181"/>
      <c r="N62" s="181">
        <f>'将来負担比率（分子）の構造'!M$45</f>
        <v>1253</v>
      </c>
      <c r="O62" s="181"/>
      <c r="P62" s="181"/>
    </row>
    <row r="63" spans="1:16">
      <c r="A63" s="181" t="s">
        <v>33</v>
      </c>
      <c r="B63" s="181">
        <f>'将来負担比率（分子）の構造'!I$44</f>
        <v>148</v>
      </c>
      <c r="C63" s="181"/>
      <c r="D63" s="181"/>
      <c r="E63" s="181">
        <f>'将来負担比率（分子）の構造'!J$44</f>
        <v>128</v>
      </c>
      <c r="F63" s="181"/>
      <c r="G63" s="181"/>
      <c r="H63" s="181">
        <f>'将来負担比率（分子）の構造'!K$44</f>
        <v>154</v>
      </c>
      <c r="I63" s="181"/>
      <c r="J63" s="181"/>
      <c r="K63" s="181">
        <f>'将来負担比率（分子）の構造'!L$44</f>
        <v>132</v>
      </c>
      <c r="L63" s="181"/>
      <c r="M63" s="181"/>
      <c r="N63" s="181">
        <f>'将来負担比率（分子）の構造'!M$44</f>
        <v>107</v>
      </c>
      <c r="O63" s="181"/>
      <c r="P63" s="181"/>
    </row>
    <row r="64" spans="1:16">
      <c r="A64" s="181" t="s">
        <v>32</v>
      </c>
      <c r="B64" s="181">
        <f>'将来負担比率（分子）の構造'!I$43</f>
        <v>5387</v>
      </c>
      <c r="C64" s="181"/>
      <c r="D64" s="181"/>
      <c r="E64" s="181">
        <f>'将来負担比率（分子）の構造'!J$43</f>
        <v>5385</v>
      </c>
      <c r="F64" s="181"/>
      <c r="G64" s="181"/>
      <c r="H64" s="181">
        <f>'将来負担比率（分子）の構造'!K$43</f>
        <v>5388</v>
      </c>
      <c r="I64" s="181"/>
      <c r="J64" s="181"/>
      <c r="K64" s="181">
        <f>'将来負担比率（分子）の構造'!L$43</f>
        <v>5175</v>
      </c>
      <c r="L64" s="181"/>
      <c r="M64" s="181"/>
      <c r="N64" s="181">
        <f>'将来負担比率（分子）の構造'!M$43</f>
        <v>5089</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5109</v>
      </c>
      <c r="C66" s="181"/>
      <c r="D66" s="181"/>
      <c r="E66" s="181">
        <f>'将来負担比率（分子）の構造'!J$41</f>
        <v>5963</v>
      </c>
      <c r="F66" s="181"/>
      <c r="G66" s="181"/>
      <c r="H66" s="181">
        <f>'将来負担比率（分子）の構造'!K$41</f>
        <v>6755</v>
      </c>
      <c r="I66" s="181"/>
      <c r="J66" s="181"/>
      <c r="K66" s="181">
        <f>'将来負担比率（分子）の構造'!L$41</f>
        <v>7657</v>
      </c>
      <c r="L66" s="181"/>
      <c r="M66" s="181"/>
      <c r="N66" s="181">
        <f>'将来負担比率（分子）の構造'!M$41</f>
        <v>8023</v>
      </c>
      <c r="O66" s="181"/>
      <c r="P66" s="181"/>
    </row>
    <row r="67" spans="1:16">
      <c r="A67" s="181" t="s">
        <v>74</v>
      </c>
      <c r="B67" s="181" t="e">
        <f>NA()</f>
        <v>#N/A</v>
      </c>
      <c r="C67" s="181">
        <f>IF(ISNUMBER('将来負担比率（分子）の構造'!I$53), IF('将来負担比率（分子）の構造'!I$53 &lt; 0, 0, '将来負担比率（分子）の構造'!I$53), NA())</f>
        <v>748</v>
      </c>
      <c r="D67" s="181" t="e">
        <f>NA()</f>
        <v>#N/A</v>
      </c>
      <c r="E67" s="181" t="e">
        <f>NA()</f>
        <v>#N/A</v>
      </c>
      <c r="F67" s="181">
        <f>IF(ISNUMBER('将来負担比率（分子）の構造'!J$53), IF('将来負担比率（分子）の構造'!J$53 &lt; 0, 0, '将来負担比率（分子）の構造'!J$53), NA())</f>
        <v>1315</v>
      </c>
      <c r="G67" s="181" t="e">
        <f>NA()</f>
        <v>#N/A</v>
      </c>
      <c r="H67" s="181" t="e">
        <f>NA()</f>
        <v>#N/A</v>
      </c>
      <c r="I67" s="181">
        <f>IF(ISNUMBER('将来負担比率（分子）の構造'!K$53), IF('将来負担比率（分子）の構造'!K$53 &lt; 0, 0, '将来負担比率（分子）の構造'!K$53), NA())</f>
        <v>3143</v>
      </c>
      <c r="J67" s="181" t="e">
        <f>NA()</f>
        <v>#N/A</v>
      </c>
      <c r="K67" s="181" t="e">
        <f>NA()</f>
        <v>#N/A</v>
      </c>
      <c r="L67" s="181">
        <f>IF(ISNUMBER('将来負担比率（分子）の構造'!L$53), IF('将来負担比率（分子）の構造'!L$53 &lt; 0, 0, '将来負担比率（分子）の構造'!L$53), NA())</f>
        <v>3793</v>
      </c>
      <c r="M67" s="181" t="e">
        <f>NA()</f>
        <v>#N/A</v>
      </c>
      <c r="N67" s="181" t="e">
        <f>NA()</f>
        <v>#N/A</v>
      </c>
      <c r="O67" s="181">
        <f>IF(ISNUMBER('将来負担比率（分子）の構造'!M$53), IF('将来負担比率（分子）の構造'!M$53 &lt; 0, 0, '将来負担比率（分子）の構造'!M$53), NA())</f>
        <v>3682</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710</v>
      </c>
      <c r="C72" s="185">
        <f>基金残高に係る経年分析!G55</f>
        <v>535</v>
      </c>
      <c r="D72" s="185">
        <f>基金残高に係る経年分析!H55</f>
        <v>866</v>
      </c>
    </row>
    <row r="73" spans="1:16">
      <c r="A73" s="184" t="s">
        <v>77</v>
      </c>
      <c r="B73" s="185">
        <f>基金残高に係る経年分析!F56</f>
        <v>159</v>
      </c>
      <c r="C73" s="185">
        <f>基金残高に係る経年分析!G56</f>
        <v>109</v>
      </c>
      <c r="D73" s="185">
        <f>基金残高に係る経年分析!H56</f>
        <v>109</v>
      </c>
    </row>
    <row r="74" spans="1:16">
      <c r="A74" s="184" t="s">
        <v>78</v>
      </c>
      <c r="B74" s="185">
        <f>基金残高に係る経年分析!F57</f>
        <v>753</v>
      </c>
      <c r="C74" s="185">
        <f>基金残高に係る経年分析!G57</f>
        <v>437</v>
      </c>
      <c r="D74" s="185">
        <f>基金残高に係る経年分析!H57</f>
        <v>571</v>
      </c>
    </row>
  </sheetData>
  <sheetProtection algorithmName="SHA-512" hashValue="5BFdKMOTLBlUvZ6zUUxIIiKz5/VPrmQim0sgXpA0TpsCHcnzuXLLaO6nVY9RTnk3FmjSUeCqqozbqUJMq3w+eg==" saltValue="FHZMJzrlv4e+vS6Py3i+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223</v>
      </c>
      <c r="C5" s="634"/>
      <c r="D5" s="634"/>
      <c r="E5" s="634"/>
      <c r="F5" s="634"/>
      <c r="G5" s="634"/>
      <c r="H5" s="634"/>
      <c r="I5" s="634"/>
      <c r="J5" s="634"/>
      <c r="K5" s="634"/>
      <c r="L5" s="634"/>
      <c r="M5" s="634"/>
      <c r="N5" s="634"/>
      <c r="O5" s="634"/>
      <c r="P5" s="634"/>
      <c r="Q5" s="635"/>
      <c r="R5" s="636">
        <v>3741036</v>
      </c>
      <c r="S5" s="637"/>
      <c r="T5" s="637"/>
      <c r="U5" s="637"/>
      <c r="V5" s="637"/>
      <c r="W5" s="637"/>
      <c r="X5" s="637"/>
      <c r="Y5" s="638"/>
      <c r="Z5" s="639">
        <v>29</v>
      </c>
      <c r="AA5" s="639"/>
      <c r="AB5" s="639"/>
      <c r="AC5" s="639"/>
      <c r="AD5" s="640">
        <v>3741036</v>
      </c>
      <c r="AE5" s="640"/>
      <c r="AF5" s="640"/>
      <c r="AG5" s="640"/>
      <c r="AH5" s="640"/>
      <c r="AI5" s="640"/>
      <c r="AJ5" s="640"/>
      <c r="AK5" s="640"/>
      <c r="AL5" s="641">
        <v>62.9</v>
      </c>
      <c r="AM5" s="642"/>
      <c r="AN5" s="642"/>
      <c r="AO5" s="643"/>
      <c r="AP5" s="633" t="s">
        <v>224</v>
      </c>
      <c r="AQ5" s="634"/>
      <c r="AR5" s="634"/>
      <c r="AS5" s="634"/>
      <c r="AT5" s="634"/>
      <c r="AU5" s="634"/>
      <c r="AV5" s="634"/>
      <c r="AW5" s="634"/>
      <c r="AX5" s="634"/>
      <c r="AY5" s="634"/>
      <c r="AZ5" s="634"/>
      <c r="BA5" s="634"/>
      <c r="BB5" s="634"/>
      <c r="BC5" s="634"/>
      <c r="BD5" s="634"/>
      <c r="BE5" s="634"/>
      <c r="BF5" s="635"/>
      <c r="BG5" s="647">
        <v>3741036</v>
      </c>
      <c r="BH5" s="648"/>
      <c r="BI5" s="648"/>
      <c r="BJ5" s="648"/>
      <c r="BK5" s="648"/>
      <c r="BL5" s="648"/>
      <c r="BM5" s="648"/>
      <c r="BN5" s="649"/>
      <c r="BO5" s="650">
        <v>100</v>
      </c>
      <c r="BP5" s="650"/>
      <c r="BQ5" s="650"/>
      <c r="BR5" s="650"/>
      <c r="BS5" s="651" t="s">
        <v>225</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217</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c r="B6" s="644" t="s">
        <v>229</v>
      </c>
      <c r="C6" s="645"/>
      <c r="D6" s="645"/>
      <c r="E6" s="645"/>
      <c r="F6" s="645"/>
      <c r="G6" s="645"/>
      <c r="H6" s="645"/>
      <c r="I6" s="645"/>
      <c r="J6" s="645"/>
      <c r="K6" s="645"/>
      <c r="L6" s="645"/>
      <c r="M6" s="645"/>
      <c r="N6" s="645"/>
      <c r="O6" s="645"/>
      <c r="P6" s="645"/>
      <c r="Q6" s="646"/>
      <c r="R6" s="647">
        <v>99452</v>
      </c>
      <c r="S6" s="648"/>
      <c r="T6" s="648"/>
      <c r="U6" s="648"/>
      <c r="V6" s="648"/>
      <c r="W6" s="648"/>
      <c r="X6" s="648"/>
      <c r="Y6" s="649"/>
      <c r="Z6" s="650">
        <v>0.8</v>
      </c>
      <c r="AA6" s="650"/>
      <c r="AB6" s="650"/>
      <c r="AC6" s="650"/>
      <c r="AD6" s="651">
        <v>99452</v>
      </c>
      <c r="AE6" s="651"/>
      <c r="AF6" s="651"/>
      <c r="AG6" s="651"/>
      <c r="AH6" s="651"/>
      <c r="AI6" s="651"/>
      <c r="AJ6" s="651"/>
      <c r="AK6" s="651"/>
      <c r="AL6" s="652">
        <v>1.7</v>
      </c>
      <c r="AM6" s="653"/>
      <c r="AN6" s="653"/>
      <c r="AO6" s="654"/>
      <c r="AP6" s="644" t="s">
        <v>230</v>
      </c>
      <c r="AQ6" s="645"/>
      <c r="AR6" s="645"/>
      <c r="AS6" s="645"/>
      <c r="AT6" s="645"/>
      <c r="AU6" s="645"/>
      <c r="AV6" s="645"/>
      <c r="AW6" s="645"/>
      <c r="AX6" s="645"/>
      <c r="AY6" s="645"/>
      <c r="AZ6" s="645"/>
      <c r="BA6" s="645"/>
      <c r="BB6" s="645"/>
      <c r="BC6" s="645"/>
      <c r="BD6" s="645"/>
      <c r="BE6" s="645"/>
      <c r="BF6" s="646"/>
      <c r="BG6" s="647">
        <v>3741036</v>
      </c>
      <c r="BH6" s="648"/>
      <c r="BI6" s="648"/>
      <c r="BJ6" s="648"/>
      <c r="BK6" s="648"/>
      <c r="BL6" s="648"/>
      <c r="BM6" s="648"/>
      <c r="BN6" s="649"/>
      <c r="BO6" s="650">
        <v>100</v>
      </c>
      <c r="BP6" s="650"/>
      <c r="BQ6" s="650"/>
      <c r="BR6" s="650"/>
      <c r="BS6" s="651" t="s">
        <v>225</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89904</v>
      </c>
      <c r="CS6" s="648"/>
      <c r="CT6" s="648"/>
      <c r="CU6" s="648"/>
      <c r="CV6" s="648"/>
      <c r="CW6" s="648"/>
      <c r="CX6" s="648"/>
      <c r="CY6" s="649"/>
      <c r="CZ6" s="641">
        <v>0.7</v>
      </c>
      <c r="DA6" s="642"/>
      <c r="DB6" s="642"/>
      <c r="DC6" s="661"/>
      <c r="DD6" s="656" t="s">
        <v>232</v>
      </c>
      <c r="DE6" s="648"/>
      <c r="DF6" s="648"/>
      <c r="DG6" s="648"/>
      <c r="DH6" s="648"/>
      <c r="DI6" s="648"/>
      <c r="DJ6" s="648"/>
      <c r="DK6" s="648"/>
      <c r="DL6" s="648"/>
      <c r="DM6" s="648"/>
      <c r="DN6" s="648"/>
      <c r="DO6" s="648"/>
      <c r="DP6" s="649"/>
      <c r="DQ6" s="656">
        <v>89896</v>
      </c>
      <c r="DR6" s="648"/>
      <c r="DS6" s="648"/>
      <c r="DT6" s="648"/>
      <c r="DU6" s="648"/>
      <c r="DV6" s="648"/>
      <c r="DW6" s="648"/>
      <c r="DX6" s="648"/>
      <c r="DY6" s="648"/>
      <c r="DZ6" s="648"/>
      <c r="EA6" s="648"/>
      <c r="EB6" s="648"/>
      <c r="EC6" s="657"/>
    </row>
    <row r="7" spans="2:143" ht="11.25" customHeight="1">
      <c r="B7" s="644" t="s">
        <v>233</v>
      </c>
      <c r="C7" s="645"/>
      <c r="D7" s="645"/>
      <c r="E7" s="645"/>
      <c r="F7" s="645"/>
      <c r="G7" s="645"/>
      <c r="H7" s="645"/>
      <c r="I7" s="645"/>
      <c r="J7" s="645"/>
      <c r="K7" s="645"/>
      <c r="L7" s="645"/>
      <c r="M7" s="645"/>
      <c r="N7" s="645"/>
      <c r="O7" s="645"/>
      <c r="P7" s="645"/>
      <c r="Q7" s="646"/>
      <c r="R7" s="647">
        <v>3651</v>
      </c>
      <c r="S7" s="648"/>
      <c r="T7" s="648"/>
      <c r="U7" s="648"/>
      <c r="V7" s="648"/>
      <c r="W7" s="648"/>
      <c r="X7" s="648"/>
      <c r="Y7" s="649"/>
      <c r="Z7" s="650">
        <v>0</v>
      </c>
      <c r="AA7" s="650"/>
      <c r="AB7" s="650"/>
      <c r="AC7" s="650"/>
      <c r="AD7" s="651">
        <v>3651</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1550115</v>
      </c>
      <c r="BH7" s="648"/>
      <c r="BI7" s="648"/>
      <c r="BJ7" s="648"/>
      <c r="BK7" s="648"/>
      <c r="BL7" s="648"/>
      <c r="BM7" s="648"/>
      <c r="BN7" s="649"/>
      <c r="BO7" s="650">
        <v>41.4</v>
      </c>
      <c r="BP7" s="650"/>
      <c r="BQ7" s="650"/>
      <c r="BR7" s="650"/>
      <c r="BS7" s="651" t="s">
        <v>232</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4558895</v>
      </c>
      <c r="CS7" s="648"/>
      <c r="CT7" s="648"/>
      <c r="CU7" s="648"/>
      <c r="CV7" s="648"/>
      <c r="CW7" s="648"/>
      <c r="CX7" s="648"/>
      <c r="CY7" s="649"/>
      <c r="CZ7" s="650">
        <v>37.1</v>
      </c>
      <c r="DA7" s="650"/>
      <c r="DB7" s="650"/>
      <c r="DC7" s="650"/>
      <c r="DD7" s="656">
        <v>219036</v>
      </c>
      <c r="DE7" s="648"/>
      <c r="DF7" s="648"/>
      <c r="DG7" s="648"/>
      <c r="DH7" s="648"/>
      <c r="DI7" s="648"/>
      <c r="DJ7" s="648"/>
      <c r="DK7" s="648"/>
      <c r="DL7" s="648"/>
      <c r="DM7" s="648"/>
      <c r="DN7" s="648"/>
      <c r="DO7" s="648"/>
      <c r="DP7" s="649"/>
      <c r="DQ7" s="656">
        <v>1333472</v>
      </c>
      <c r="DR7" s="648"/>
      <c r="DS7" s="648"/>
      <c r="DT7" s="648"/>
      <c r="DU7" s="648"/>
      <c r="DV7" s="648"/>
      <c r="DW7" s="648"/>
      <c r="DX7" s="648"/>
      <c r="DY7" s="648"/>
      <c r="DZ7" s="648"/>
      <c r="EA7" s="648"/>
      <c r="EB7" s="648"/>
      <c r="EC7" s="657"/>
    </row>
    <row r="8" spans="2:143" ht="11.25" customHeight="1">
      <c r="B8" s="644" t="s">
        <v>236</v>
      </c>
      <c r="C8" s="645"/>
      <c r="D8" s="645"/>
      <c r="E8" s="645"/>
      <c r="F8" s="645"/>
      <c r="G8" s="645"/>
      <c r="H8" s="645"/>
      <c r="I8" s="645"/>
      <c r="J8" s="645"/>
      <c r="K8" s="645"/>
      <c r="L8" s="645"/>
      <c r="M8" s="645"/>
      <c r="N8" s="645"/>
      <c r="O8" s="645"/>
      <c r="P8" s="645"/>
      <c r="Q8" s="646"/>
      <c r="R8" s="647">
        <v>13764</v>
      </c>
      <c r="S8" s="648"/>
      <c r="T8" s="648"/>
      <c r="U8" s="648"/>
      <c r="V8" s="648"/>
      <c r="W8" s="648"/>
      <c r="X8" s="648"/>
      <c r="Y8" s="649"/>
      <c r="Z8" s="650">
        <v>0.1</v>
      </c>
      <c r="AA8" s="650"/>
      <c r="AB8" s="650"/>
      <c r="AC8" s="650"/>
      <c r="AD8" s="651">
        <v>13764</v>
      </c>
      <c r="AE8" s="651"/>
      <c r="AF8" s="651"/>
      <c r="AG8" s="651"/>
      <c r="AH8" s="651"/>
      <c r="AI8" s="651"/>
      <c r="AJ8" s="651"/>
      <c r="AK8" s="651"/>
      <c r="AL8" s="652">
        <v>0.2</v>
      </c>
      <c r="AM8" s="653"/>
      <c r="AN8" s="653"/>
      <c r="AO8" s="654"/>
      <c r="AP8" s="644" t="s">
        <v>237</v>
      </c>
      <c r="AQ8" s="645"/>
      <c r="AR8" s="645"/>
      <c r="AS8" s="645"/>
      <c r="AT8" s="645"/>
      <c r="AU8" s="645"/>
      <c r="AV8" s="645"/>
      <c r="AW8" s="645"/>
      <c r="AX8" s="645"/>
      <c r="AY8" s="645"/>
      <c r="AZ8" s="645"/>
      <c r="BA8" s="645"/>
      <c r="BB8" s="645"/>
      <c r="BC8" s="645"/>
      <c r="BD8" s="645"/>
      <c r="BE8" s="645"/>
      <c r="BF8" s="646"/>
      <c r="BG8" s="647">
        <v>50013</v>
      </c>
      <c r="BH8" s="648"/>
      <c r="BI8" s="648"/>
      <c r="BJ8" s="648"/>
      <c r="BK8" s="648"/>
      <c r="BL8" s="648"/>
      <c r="BM8" s="648"/>
      <c r="BN8" s="649"/>
      <c r="BO8" s="650">
        <v>1.3</v>
      </c>
      <c r="BP8" s="650"/>
      <c r="BQ8" s="650"/>
      <c r="BR8" s="650"/>
      <c r="BS8" s="656" t="s">
        <v>225</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3230217</v>
      </c>
      <c r="CS8" s="648"/>
      <c r="CT8" s="648"/>
      <c r="CU8" s="648"/>
      <c r="CV8" s="648"/>
      <c r="CW8" s="648"/>
      <c r="CX8" s="648"/>
      <c r="CY8" s="649"/>
      <c r="CZ8" s="650">
        <v>26.3</v>
      </c>
      <c r="DA8" s="650"/>
      <c r="DB8" s="650"/>
      <c r="DC8" s="650"/>
      <c r="DD8" s="656">
        <v>40096</v>
      </c>
      <c r="DE8" s="648"/>
      <c r="DF8" s="648"/>
      <c r="DG8" s="648"/>
      <c r="DH8" s="648"/>
      <c r="DI8" s="648"/>
      <c r="DJ8" s="648"/>
      <c r="DK8" s="648"/>
      <c r="DL8" s="648"/>
      <c r="DM8" s="648"/>
      <c r="DN8" s="648"/>
      <c r="DO8" s="648"/>
      <c r="DP8" s="649"/>
      <c r="DQ8" s="656">
        <v>1946318</v>
      </c>
      <c r="DR8" s="648"/>
      <c r="DS8" s="648"/>
      <c r="DT8" s="648"/>
      <c r="DU8" s="648"/>
      <c r="DV8" s="648"/>
      <c r="DW8" s="648"/>
      <c r="DX8" s="648"/>
      <c r="DY8" s="648"/>
      <c r="DZ8" s="648"/>
      <c r="EA8" s="648"/>
      <c r="EB8" s="648"/>
      <c r="EC8" s="657"/>
    </row>
    <row r="9" spans="2:143" ht="11.25" customHeight="1">
      <c r="B9" s="644" t="s">
        <v>239</v>
      </c>
      <c r="C9" s="645"/>
      <c r="D9" s="645"/>
      <c r="E9" s="645"/>
      <c r="F9" s="645"/>
      <c r="G9" s="645"/>
      <c r="H9" s="645"/>
      <c r="I9" s="645"/>
      <c r="J9" s="645"/>
      <c r="K9" s="645"/>
      <c r="L9" s="645"/>
      <c r="M9" s="645"/>
      <c r="N9" s="645"/>
      <c r="O9" s="645"/>
      <c r="P9" s="645"/>
      <c r="Q9" s="646"/>
      <c r="R9" s="647">
        <v>16075</v>
      </c>
      <c r="S9" s="648"/>
      <c r="T9" s="648"/>
      <c r="U9" s="648"/>
      <c r="V9" s="648"/>
      <c r="W9" s="648"/>
      <c r="X9" s="648"/>
      <c r="Y9" s="649"/>
      <c r="Z9" s="650">
        <v>0.1</v>
      </c>
      <c r="AA9" s="650"/>
      <c r="AB9" s="650"/>
      <c r="AC9" s="650"/>
      <c r="AD9" s="651">
        <v>16075</v>
      </c>
      <c r="AE9" s="651"/>
      <c r="AF9" s="651"/>
      <c r="AG9" s="651"/>
      <c r="AH9" s="651"/>
      <c r="AI9" s="651"/>
      <c r="AJ9" s="651"/>
      <c r="AK9" s="651"/>
      <c r="AL9" s="652">
        <v>0.3</v>
      </c>
      <c r="AM9" s="653"/>
      <c r="AN9" s="653"/>
      <c r="AO9" s="654"/>
      <c r="AP9" s="644" t="s">
        <v>240</v>
      </c>
      <c r="AQ9" s="645"/>
      <c r="AR9" s="645"/>
      <c r="AS9" s="645"/>
      <c r="AT9" s="645"/>
      <c r="AU9" s="645"/>
      <c r="AV9" s="645"/>
      <c r="AW9" s="645"/>
      <c r="AX9" s="645"/>
      <c r="AY9" s="645"/>
      <c r="AZ9" s="645"/>
      <c r="BA9" s="645"/>
      <c r="BB9" s="645"/>
      <c r="BC9" s="645"/>
      <c r="BD9" s="645"/>
      <c r="BE9" s="645"/>
      <c r="BF9" s="646"/>
      <c r="BG9" s="647">
        <v>1275188</v>
      </c>
      <c r="BH9" s="648"/>
      <c r="BI9" s="648"/>
      <c r="BJ9" s="648"/>
      <c r="BK9" s="648"/>
      <c r="BL9" s="648"/>
      <c r="BM9" s="648"/>
      <c r="BN9" s="649"/>
      <c r="BO9" s="650">
        <v>34.1</v>
      </c>
      <c r="BP9" s="650"/>
      <c r="BQ9" s="650"/>
      <c r="BR9" s="650"/>
      <c r="BS9" s="656" t="s">
        <v>225</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732125</v>
      </c>
      <c r="CS9" s="648"/>
      <c r="CT9" s="648"/>
      <c r="CU9" s="648"/>
      <c r="CV9" s="648"/>
      <c r="CW9" s="648"/>
      <c r="CX9" s="648"/>
      <c r="CY9" s="649"/>
      <c r="CZ9" s="650">
        <v>6</v>
      </c>
      <c r="DA9" s="650"/>
      <c r="DB9" s="650"/>
      <c r="DC9" s="650"/>
      <c r="DD9" s="656">
        <v>112024</v>
      </c>
      <c r="DE9" s="648"/>
      <c r="DF9" s="648"/>
      <c r="DG9" s="648"/>
      <c r="DH9" s="648"/>
      <c r="DI9" s="648"/>
      <c r="DJ9" s="648"/>
      <c r="DK9" s="648"/>
      <c r="DL9" s="648"/>
      <c r="DM9" s="648"/>
      <c r="DN9" s="648"/>
      <c r="DO9" s="648"/>
      <c r="DP9" s="649"/>
      <c r="DQ9" s="656">
        <v>607600</v>
      </c>
      <c r="DR9" s="648"/>
      <c r="DS9" s="648"/>
      <c r="DT9" s="648"/>
      <c r="DU9" s="648"/>
      <c r="DV9" s="648"/>
      <c r="DW9" s="648"/>
      <c r="DX9" s="648"/>
      <c r="DY9" s="648"/>
      <c r="DZ9" s="648"/>
      <c r="EA9" s="648"/>
      <c r="EB9" s="648"/>
      <c r="EC9" s="657"/>
    </row>
    <row r="10" spans="2:143" ht="11.25" customHeight="1">
      <c r="B10" s="644" t="s">
        <v>242</v>
      </c>
      <c r="C10" s="645"/>
      <c r="D10" s="645"/>
      <c r="E10" s="645"/>
      <c r="F10" s="645"/>
      <c r="G10" s="645"/>
      <c r="H10" s="645"/>
      <c r="I10" s="645"/>
      <c r="J10" s="645"/>
      <c r="K10" s="645"/>
      <c r="L10" s="645"/>
      <c r="M10" s="645"/>
      <c r="N10" s="645"/>
      <c r="O10" s="645"/>
      <c r="P10" s="645"/>
      <c r="Q10" s="646"/>
      <c r="R10" s="647" t="s">
        <v>232</v>
      </c>
      <c r="S10" s="648"/>
      <c r="T10" s="648"/>
      <c r="U10" s="648"/>
      <c r="V10" s="648"/>
      <c r="W10" s="648"/>
      <c r="X10" s="648"/>
      <c r="Y10" s="649"/>
      <c r="Z10" s="650" t="s">
        <v>225</v>
      </c>
      <c r="AA10" s="650"/>
      <c r="AB10" s="650"/>
      <c r="AC10" s="650"/>
      <c r="AD10" s="651" t="s">
        <v>232</v>
      </c>
      <c r="AE10" s="651"/>
      <c r="AF10" s="651"/>
      <c r="AG10" s="651"/>
      <c r="AH10" s="651"/>
      <c r="AI10" s="651"/>
      <c r="AJ10" s="651"/>
      <c r="AK10" s="651"/>
      <c r="AL10" s="652" t="s">
        <v>232</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74466</v>
      </c>
      <c r="BH10" s="648"/>
      <c r="BI10" s="648"/>
      <c r="BJ10" s="648"/>
      <c r="BK10" s="648"/>
      <c r="BL10" s="648"/>
      <c r="BM10" s="648"/>
      <c r="BN10" s="649"/>
      <c r="BO10" s="650">
        <v>2</v>
      </c>
      <c r="BP10" s="650"/>
      <c r="BQ10" s="650"/>
      <c r="BR10" s="650"/>
      <c r="BS10" s="656" t="s">
        <v>232</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13423</v>
      </c>
      <c r="CS10" s="648"/>
      <c r="CT10" s="648"/>
      <c r="CU10" s="648"/>
      <c r="CV10" s="648"/>
      <c r="CW10" s="648"/>
      <c r="CX10" s="648"/>
      <c r="CY10" s="649"/>
      <c r="CZ10" s="650">
        <v>0.1</v>
      </c>
      <c r="DA10" s="650"/>
      <c r="DB10" s="650"/>
      <c r="DC10" s="650"/>
      <c r="DD10" s="656" t="s">
        <v>225</v>
      </c>
      <c r="DE10" s="648"/>
      <c r="DF10" s="648"/>
      <c r="DG10" s="648"/>
      <c r="DH10" s="648"/>
      <c r="DI10" s="648"/>
      <c r="DJ10" s="648"/>
      <c r="DK10" s="648"/>
      <c r="DL10" s="648"/>
      <c r="DM10" s="648"/>
      <c r="DN10" s="648"/>
      <c r="DO10" s="648"/>
      <c r="DP10" s="649"/>
      <c r="DQ10" s="656">
        <v>13423</v>
      </c>
      <c r="DR10" s="648"/>
      <c r="DS10" s="648"/>
      <c r="DT10" s="648"/>
      <c r="DU10" s="648"/>
      <c r="DV10" s="648"/>
      <c r="DW10" s="648"/>
      <c r="DX10" s="648"/>
      <c r="DY10" s="648"/>
      <c r="DZ10" s="648"/>
      <c r="EA10" s="648"/>
      <c r="EB10" s="648"/>
      <c r="EC10" s="657"/>
    </row>
    <row r="11" spans="2:143" ht="11.25" customHeight="1">
      <c r="B11" s="644" t="s">
        <v>245</v>
      </c>
      <c r="C11" s="645"/>
      <c r="D11" s="645"/>
      <c r="E11" s="645"/>
      <c r="F11" s="645"/>
      <c r="G11" s="645"/>
      <c r="H11" s="645"/>
      <c r="I11" s="645"/>
      <c r="J11" s="645"/>
      <c r="K11" s="645"/>
      <c r="L11" s="645"/>
      <c r="M11" s="645"/>
      <c r="N11" s="645"/>
      <c r="O11" s="645"/>
      <c r="P11" s="645"/>
      <c r="Q11" s="646"/>
      <c r="R11" s="647">
        <v>584905</v>
      </c>
      <c r="S11" s="648"/>
      <c r="T11" s="648"/>
      <c r="U11" s="648"/>
      <c r="V11" s="648"/>
      <c r="W11" s="648"/>
      <c r="X11" s="648"/>
      <c r="Y11" s="649"/>
      <c r="Z11" s="652">
        <v>4.5</v>
      </c>
      <c r="AA11" s="653"/>
      <c r="AB11" s="653"/>
      <c r="AC11" s="665"/>
      <c r="AD11" s="656">
        <v>584905</v>
      </c>
      <c r="AE11" s="648"/>
      <c r="AF11" s="648"/>
      <c r="AG11" s="648"/>
      <c r="AH11" s="648"/>
      <c r="AI11" s="648"/>
      <c r="AJ11" s="648"/>
      <c r="AK11" s="649"/>
      <c r="AL11" s="652">
        <v>9.8000000000000007</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150448</v>
      </c>
      <c r="BH11" s="648"/>
      <c r="BI11" s="648"/>
      <c r="BJ11" s="648"/>
      <c r="BK11" s="648"/>
      <c r="BL11" s="648"/>
      <c r="BM11" s="648"/>
      <c r="BN11" s="649"/>
      <c r="BO11" s="650">
        <v>4</v>
      </c>
      <c r="BP11" s="650"/>
      <c r="BQ11" s="650"/>
      <c r="BR11" s="650"/>
      <c r="BS11" s="656" t="s">
        <v>232</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369346</v>
      </c>
      <c r="CS11" s="648"/>
      <c r="CT11" s="648"/>
      <c r="CU11" s="648"/>
      <c r="CV11" s="648"/>
      <c r="CW11" s="648"/>
      <c r="CX11" s="648"/>
      <c r="CY11" s="649"/>
      <c r="CZ11" s="650">
        <v>3</v>
      </c>
      <c r="DA11" s="650"/>
      <c r="DB11" s="650"/>
      <c r="DC11" s="650"/>
      <c r="DD11" s="656">
        <v>123966</v>
      </c>
      <c r="DE11" s="648"/>
      <c r="DF11" s="648"/>
      <c r="DG11" s="648"/>
      <c r="DH11" s="648"/>
      <c r="DI11" s="648"/>
      <c r="DJ11" s="648"/>
      <c r="DK11" s="648"/>
      <c r="DL11" s="648"/>
      <c r="DM11" s="648"/>
      <c r="DN11" s="648"/>
      <c r="DO11" s="648"/>
      <c r="DP11" s="649"/>
      <c r="DQ11" s="656">
        <v>198668</v>
      </c>
      <c r="DR11" s="648"/>
      <c r="DS11" s="648"/>
      <c r="DT11" s="648"/>
      <c r="DU11" s="648"/>
      <c r="DV11" s="648"/>
      <c r="DW11" s="648"/>
      <c r="DX11" s="648"/>
      <c r="DY11" s="648"/>
      <c r="DZ11" s="648"/>
      <c r="EA11" s="648"/>
      <c r="EB11" s="648"/>
      <c r="EC11" s="657"/>
    </row>
    <row r="12" spans="2:143" ht="11.25" customHeight="1">
      <c r="B12" s="644" t="s">
        <v>248</v>
      </c>
      <c r="C12" s="645"/>
      <c r="D12" s="645"/>
      <c r="E12" s="645"/>
      <c r="F12" s="645"/>
      <c r="G12" s="645"/>
      <c r="H12" s="645"/>
      <c r="I12" s="645"/>
      <c r="J12" s="645"/>
      <c r="K12" s="645"/>
      <c r="L12" s="645"/>
      <c r="M12" s="645"/>
      <c r="N12" s="645"/>
      <c r="O12" s="645"/>
      <c r="P12" s="645"/>
      <c r="Q12" s="646"/>
      <c r="R12" s="647" t="s">
        <v>232</v>
      </c>
      <c r="S12" s="648"/>
      <c r="T12" s="648"/>
      <c r="U12" s="648"/>
      <c r="V12" s="648"/>
      <c r="W12" s="648"/>
      <c r="X12" s="648"/>
      <c r="Y12" s="649"/>
      <c r="Z12" s="650" t="s">
        <v>232</v>
      </c>
      <c r="AA12" s="650"/>
      <c r="AB12" s="650"/>
      <c r="AC12" s="650"/>
      <c r="AD12" s="651" t="s">
        <v>232</v>
      </c>
      <c r="AE12" s="651"/>
      <c r="AF12" s="651"/>
      <c r="AG12" s="651"/>
      <c r="AH12" s="651"/>
      <c r="AI12" s="651"/>
      <c r="AJ12" s="651"/>
      <c r="AK12" s="651"/>
      <c r="AL12" s="652" t="s">
        <v>232</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1963512</v>
      </c>
      <c r="BH12" s="648"/>
      <c r="BI12" s="648"/>
      <c r="BJ12" s="648"/>
      <c r="BK12" s="648"/>
      <c r="BL12" s="648"/>
      <c r="BM12" s="648"/>
      <c r="BN12" s="649"/>
      <c r="BO12" s="650">
        <v>52.5</v>
      </c>
      <c r="BP12" s="650"/>
      <c r="BQ12" s="650"/>
      <c r="BR12" s="650"/>
      <c r="BS12" s="656" t="s">
        <v>225</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191473</v>
      </c>
      <c r="CS12" s="648"/>
      <c r="CT12" s="648"/>
      <c r="CU12" s="648"/>
      <c r="CV12" s="648"/>
      <c r="CW12" s="648"/>
      <c r="CX12" s="648"/>
      <c r="CY12" s="649"/>
      <c r="CZ12" s="650">
        <v>1.6</v>
      </c>
      <c r="DA12" s="650"/>
      <c r="DB12" s="650"/>
      <c r="DC12" s="650"/>
      <c r="DD12" s="656">
        <v>3329</v>
      </c>
      <c r="DE12" s="648"/>
      <c r="DF12" s="648"/>
      <c r="DG12" s="648"/>
      <c r="DH12" s="648"/>
      <c r="DI12" s="648"/>
      <c r="DJ12" s="648"/>
      <c r="DK12" s="648"/>
      <c r="DL12" s="648"/>
      <c r="DM12" s="648"/>
      <c r="DN12" s="648"/>
      <c r="DO12" s="648"/>
      <c r="DP12" s="649"/>
      <c r="DQ12" s="656">
        <v>187874</v>
      </c>
      <c r="DR12" s="648"/>
      <c r="DS12" s="648"/>
      <c r="DT12" s="648"/>
      <c r="DU12" s="648"/>
      <c r="DV12" s="648"/>
      <c r="DW12" s="648"/>
      <c r="DX12" s="648"/>
      <c r="DY12" s="648"/>
      <c r="DZ12" s="648"/>
      <c r="EA12" s="648"/>
      <c r="EB12" s="648"/>
      <c r="EC12" s="657"/>
    </row>
    <row r="13" spans="2:143" ht="11.25" customHeight="1">
      <c r="B13" s="644" t="s">
        <v>251</v>
      </c>
      <c r="C13" s="645"/>
      <c r="D13" s="645"/>
      <c r="E13" s="645"/>
      <c r="F13" s="645"/>
      <c r="G13" s="645"/>
      <c r="H13" s="645"/>
      <c r="I13" s="645"/>
      <c r="J13" s="645"/>
      <c r="K13" s="645"/>
      <c r="L13" s="645"/>
      <c r="M13" s="645"/>
      <c r="N13" s="645"/>
      <c r="O13" s="645"/>
      <c r="P13" s="645"/>
      <c r="Q13" s="646"/>
      <c r="R13" s="647" t="s">
        <v>232</v>
      </c>
      <c r="S13" s="648"/>
      <c r="T13" s="648"/>
      <c r="U13" s="648"/>
      <c r="V13" s="648"/>
      <c r="W13" s="648"/>
      <c r="X13" s="648"/>
      <c r="Y13" s="649"/>
      <c r="Z13" s="650" t="s">
        <v>232</v>
      </c>
      <c r="AA13" s="650"/>
      <c r="AB13" s="650"/>
      <c r="AC13" s="650"/>
      <c r="AD13" s="651" t="s">
        <v>232</v>
      </c>
      <c r="AE13" s="651"/>
      <c r="AF13" s="651"/>
      <c r="AG13" s="651"/>
      <c r="AH13" s="651"/>
      <c r="AI13" s="651"/>
      <c r="AJ13" s="651"/>
      <c r="AK13" s="651"/>
      <c r="AL13" s="652" t="s">
        <v>225</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1960137</v>
      </c>
      <c r="BH13" s="648"/>
      <c r="BI13" s="648"/>
      <c r="BJ13" s="648"/>
      <c r="BK13" s="648"/>
      <c r="BL13" s="648"/>
      <c r="BM13" s="648"/>
      <c r="BN13" s="649"/>
      <c r="BO13" s="650">
        <v>52.4</v>
      </c>
      <c r="BP13" s="650"/>
      <c r="BQ13" s="650"/>
      <c r="BR13" s="650"/>
      <c r="BS13" s="656" t="s">
        <v>232</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893392</v>
      </c>
      <c r="CS13" s="648"/>
      <c r="CT13" s="648"/>
      <c r="CU13" s="648"/>
      <c r="CV13" s="648"/>
      <c r="CW13" s="648"/>
      <c r="CX13" s="648"/>
      <c r="CY13" s="649"/>
      <c r="CZ13" s="650">
        <v>7.3</v>
      </c>
      <c r="DA13" s="650"/>
      <c r="DB13" s="650"/>
      <c r="DC13" s="650"/>
      <c r="DD13" s="656">
        <v>247762</v>
      </c>
      <c r="DE13" s="648"/>
      <c r="DF13" s="648"/>
      <c r="DG13" s="648"/>
      <c r="DH13" s="648"/>
      <c r="DI13" s="648"/>
      <c r="DJ13" s="648"/>
      <c r="DK13" s="648"/>
      <c r="DL13" s="648"/>
      <c r="DM13" s="648"/>
      <c r="DN13" s="648"/>
      <c r="DO13" s="648"/>
      <c r="DP13" s="649"/>
      <c r="DQ13" s="656">
        <v>723579</v>
      </c>
      <c r="DR13" s="648"/>
      <c r="DS13" s="648"/>
      <c r="DT13" s="648"/>
      <c r="DU13" s="648"/>
      <c r="DV13" s="648"/>
      <c r="DW13" s="648"/>
      <c r="DX13" s="648"/>
      <c r="DY13" s="648"/>
      <c r="DZ13" s="648"/>
      <c r="EA13" s="648"/>
      <c r="EB13" s="648"/>
      <c r="EC13" s="657"/>
    </row>
    <row r="14" spans="2:143" ht="11.25" customHeight="1">
      <c r="B14" s="644" t="s">
        <v>254</v>
      </c>
      <c r="C14" s="645"/>
      <c r="D14" s="645"/>
      <c r="E14" s="645"/>
      <c r="F14" s="645"/>
      <c r="G14" s="645"/>
      <c r="H14" s="645"/>
      <c r="I14" s="645"/>
      <c r="J14" s="645"/>
      <c r="K14" s="645"/>
      <c r="L14" s="645"/>
      <c r="M14" s="645"/>
      <c r="N14" s="645"/>
      <c r="O14" s="645"/>
      <c r="P14" s="645"/>
      <c r="Q14" s="646"/>
      <c r="R14" s="647" t="s">
        <v>232</v>
      </c>
      <c r="S14" s="648"/>
      <c r="T14" s="648"/>
      <c r="U14" s="648"/>
      <c r="V14" s="648"/>
      <c r="W14" s="648"/>
      <c r="X14" s="648"/>
      <c r="Y14" s="649"/>
      <c r="Z14" s="650" t="s">
        <v>225</v>
      </c>
      <c r="AA14" s="650"/>
      <c r="AB14" s="650"/>
      <c r="AC14" s="650"/>
      <c r="AD14" s="651" t="s">
        <v>225</v>
      </c>
      <c r="AE14" s="651"/>
      <c r="AF14" s="651"/>
      <c r="AG14" s="651"/>
      <c r="AH14" s="651"/>
      <c r="AI14" s="651"/>
      <c r="AJ14" s="651"/>
      <c r="AK14" s="651"/>
      <c r="AL14" s="652" t="s">
        <v>225</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84278</v>
      </c>
      <c r="BH14" s="648"/>
      <c r="BI14" s="648"/>
      <c r="BJ14" s="648"/>
      <c r="BK14" s="648"/>
      <c r="BL14" s="648"/>
      <c r="BM14" s="648"/>
      <c r="BN14" s="649"/>
      <c r="BO14" s="650">
        <v>2.2999999999999998</v>
      </c>
      <c r="BP14" s="650"/>
      <c r="BQ14" s="650"/>
      <c r="BR14" s="650"/>
      <c r="BS14" s="656" t="s">
        <v>225</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431776</v>
      </c>
      <c r="CS14" s="648"/>
      <c r="CT14" s="648"/>
      <c r="CU14" s="648"/>
      <c r="CV14" s="648"/>
      <c r="CW14" s="648"/>
      <c r="CX14" s="648"/>
      <c r="CY14" s="649"/>
      <c r="CZ14" s="650">
        <v>3.5</v>
      </c>
      <c r="DA14" s="650"/>
      <c r="DB14" s="650"/>
      <c r="DC14" s="650"/>
      <c r="DD14" s="656">
        <v>5506</v>
      </c>
      <c r="DE14" s="648"/>
      <c r="DF14" s="648"/>
      <c r="DG14" s="648"/>
      <c r="DH14" s="648"/>
      <c r="DI14" s="648"/>
      <c r="DJ14" s="648"/>
      <c r="DK14" s="648"/>
      <c r="DL14" s="648"/>
      <c r="DM14" s="648"/>
      <c r="DN14" s="648"/>
      <c r="DO14" s="648"/>
      <c r="DP14" s="649"/>
      <c r="DQ14" s="656">
        <v>417126</v>
      </c>
      <c r="DR14" s="648"/>
      <c r="DS14" s="648"/>
      <c r="DT14" s="648"/>
      <c r="DU14" s="648"/>
      <c r="DV14" s="648"/>
      <c r="DW14" s="648"/>
      <c r="DX14" s="648"/>
      <c r="DY14" s="648"/>
      <c r="DZ14" s="648"/>
      <c r="EA14" s="648"/>
      <c r="EB14" s="648"/>
      <c r="EC14" s="657"/>
    </row>
    <row r="15" spans="2:143" ht="11.25" customHeight="1">
      <c r="B15" s="644" t="s">
        <v>257</v>
      </c>
      <c r="C15" s="645"/>
      <c r="D15" s="645"/>
      <c r="E15" s="645"/>
      <c r="F15" s="645"/>
      <c r="G15" s="645"/>
      <c r="H15" s="645"/>
      <c r="I15" s="645"/>
      <c r="J15" s="645"/>
      <c r="K15" s="645"/>
      <c r="L15" s="645"/>
      <c r="M15" s="645"/>
      <c r="N15" s="645"/>
      <c r="O15" s="645"/>
      <c r="P15" s="645"/>
      <c r="Q15" s="646"/>
      <c r="R15" s="647" t="s">
        <v>225</v>
      </c>
      <c r="S15" s="648"/>
      <c r="T15" s="648"/>
      <c r="U15" s="648"/>
      <c r="V15" s="648"/>
      <c r="W15" s="648"/>
      <c r="X15" s="648"/>
      <c r="Y15" s="649"/>
      <c r="Z15" s="650" t="s">
        <v>232</v>
      </c>
      <c r="AA15" s="650"/>
      <c r="AB15" s="650"/>
      <c r="AC15" s="650"/>
      <c r="AD15" s="651" t="s">
        <v>232</v>
      </c>
      <c r="AE15" s="651"/>
      <c r="AF15" s="651"/>
      <c r="AG15" s="651"/>
      <c r="AH15" s="651"/>
      <c r="AI15" s="651"/>
      <c r="AJ15" s="651"/>
      <c r="AK15" s="651"/>
      <c r="AL15" s="652" t="s">
        <v>232</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143131</v>
      </c>
      <c r="BH15" s="648"/>
      <c r="BI15" s="648"/>
      <c r="BJ15" s="648"/>
      <c r="BK15" s="648"/>
      <c r="BL15" s="648"/>
      <c r="BM15" s="648"/>
      <c r="BN15" s="649"/>
      <c r="BO15" s="650">
        <v>3.8</v>
      </c>
      <c r="BP15" s="650"/>
      <c r="BQ15" s="650"/>
      <c r="BR15" s="650"/>
      <c r="BS15" s="656" t="s">
        <v>225</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1387638</v>
      </c>
      <c r="CS15" s="648"/>
      <c r="CT15" s="648"/>
      <c r="CU15" s="648"/>
      <c r="CV15" s="648"/>
      <c r="CW15" s="648"/>
      <c r="CX15" s="648"/>
      <c r="CY15" s="649"/>
      <c r="CZ15" s="650">
        <v>11.3</v>
      </c>
      <c r="DA15" s="650"/>
      <c r="DB15" s="650"/>
      <c r="DC15" s="650"/>
      <c r="DD15" s="656">
        <v>429608</v>
      </c>
      <c r="DE15" s="648"/>
      <c r="DF15" s="648"/>
      <c r="DG15" s="648"/>
      <c r="DH15" s="648"/>
      <c r="DI15" s="648"/>
      <c r="DJ15" s="648"/>
      <c r="DK15" s="648"/>
      <c r="DL15" s="648"/>
      <c r="DM15" s="648"/>
      <c r="DN15" s="648"/>
      <c r="DO15" s="648"/>
      <c r="DP15" s="649"/>
      <c r="DQ15" s="656">
        <v>1003692</v>
      </c>
      <c r="DR15" s="648"/>
      <c r="DS15" s="648"/>
      <c r="DT15" s="648"/>
      <c r="DU15" s="648"/>
      <c r="DV15" s="648"/>
      <c r="DW15" s="648"/>
      <c r="DX15" s="648"/>
      <c r="DY15" s="648"/>
      <c r="DZ15" s="648"/>
      <c r="EA15" s="648"/>
      <c r="EB15" s="648"/>
      <c r="EC15" s="657"/>
    </row>
    <row r="16" spans="2:143" ht="11.25" customHeight="1">
      <c r="B16" s="644" t="s">
        <v>260</v>
      </c>
      <c r="C16" s="645"/>
      <c r="D16" s="645"/>
      <c r="E16" s="645"/>
      <c r="F16" s="645"/>
      <c r="G16" s="645"/>
      <c r="H16" s="645"/>
      <c r="I16" s="645"/>
      <c r="J16" s="645"/>
      <c r="K16" s="645"/>
      <c r="L16" s="645"/>
      <c r="M16" s="645"/>
      <c r="N16" s="645"/>
      <c r="O16" s="645"/>
      <c r="P16" s="645"/>
      <c r="Q16" s="646"/>
      <c r="R16" s="647">
        <v>8505</v>
      </c>
      <c r="S16" s="648"/>
      <c r="T16" s="648"/>
      <c r="U16" s="648"/>
      <c r="V16" s="648"/>
      <c r="W16" s="648"/>
      <c r="X16" s="648"/>
      <c r="Y16" s="649"/>
      <c r="Z16" s="650">
        <v>0.1</v>
      </c>
      <c r="AA16" s="650"/>
      <c r="AB16" s="650"/>
      <c r="AC16" s="650"/>
      <c r="AD16" s="651">
        <v>8505</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225</v>
      </c>
      <c r="BH16" s="648"/>
      <c r="BI16" s="648"/>
      <c r="BJ16" s="648"/>
      <c r="BK16" s="648"/>
      <c r="BL16" s="648"/>
      <c r="BM16" s="648"/>
      <c r="BN16" s="649"/>
      <c r="BO16" s="650" t="s">
        <v>225</v>
      </c>
      <c r="BP16" s="650"/>
      <c r="BQ16" s="650"/>
      <c r="BR16" s="650"/>
      <c r="BS16" s="656" t="s">
        <v>232</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1210</v>
      </c>
      <c r="CS16" s="648"/>
      <c r="CT16" s="648"/>
      <c r="CU16" s="648"/>
      <c r="CV16" s="648"/>
      <c r="CW16" s="648"/>
      <c r="CX16" s="648"/>
      <c r="CY16" s="649"/>
      <c r="CZ16" s="650">
        <v>0</v>
      </c>
      <c r="DA16" s="650"/>
      <c r="DB16" s="650"/>
      <c r="DC16" s="650"/>
      <c r="DD16" s="656" t="s">
        <v>225</v>
      </c>
      <c r="DE16" s="648"/>
      <c r="DF16" s="648"/>
      <c r="DG16" s="648"/>
      <c r="DH16" s="648"/>
      <c r="DI16" s="648"/>
      <c r="DJ16" s="648"/>
      <c r="DK16" s="648"/>
      <c r="DL16" s="648"/>
      <c r="DM16" s="648"/>
      <c r="DN16" s="648"/>
      <c r="DO16" s="648"/>
      <c r="DP16" s="649"/>
      <c r="DQ16" s="656">
        <v>1210</v>
      </c>
      <c r="DR16" s="648"/>
      <c r="DS16" s="648"/>
      <c r="DT16" s="648"/>
      <c r="DU16" s="648"/>
      <c r="DV16" s="648"/>
      <c r="DW16" s="648"/>
      <c r="DX16" s="648"/>
      <c r="DY16" s="648"/>
      <c r="DZ16" s="648"/>
      <c r="EA16" s="648"/>
      <c r="EB16" s="648"/>
      <c r="EC16" s="657"/>
    </row>
    <row r="17" spans="2:133" ht="11.25" customHeight="1">
      <c r="B17" s="644" t="s">
        <v>263</v>
      </c>
      <c r="C17" s="645"/>
      <c r="D17" s="645"/>
      <c r="E17" s="645"/>
      <c r="F17" s="645"/>
      <c r="G17" s="645"/>
      <c r="H17" s="645"/>
      <c r="I17" s="645"/>
      <c r="J17" s="645"/>
      <c r="K17" s="645"/>
      <c r="L17" s="645"/>
      <c r="M17" s="645"/>
      <c r="N17" s="645"/>
      <c r="O17" s="645"/>
      <c r="P17" s="645"/>
      <c r="Q17" s="646"/>
      <c r="R17" s="647">
        <v>27238</v>
      </c>
      <c r="S17" s="648"/>
      <c r="T17" s="648"/>
      <c r="U17" s="648"/>
      <c r="V17" s="648"/>
      <c r="W17" s="648"/>
      <c r="X17" s="648"/>
      <c r="Y17" s="649"/>
      <c r="Z17" s="650">
        <v>0.2</v>
      </c>
      <c r="AA17" s="650"/>
      <c r="AB17" s="650"/>
      <c r="AC17" s="650"/>
      <c r="AD17" s="651">
        <v>27238</v>
      </c>
      <c r="AE17" s="651"/>
      <c r="AF17" s="651"/>
      <c r="AG17" s="651"/>
      <c r="AH17" s="651"/>
      <c r="AI17" s="651"/>
      <c r="AJ17" s="651"/>
      <c r="AK17" s="651"/>
      <c r="AL17" s="652">
        <v>0.5</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225</v>
      </c>
      <c r="BH17" s="648"/>
      <c r="BI17" s="648"/>
      <c r="BJ17" s="648"/>
      <c r="BK17" s="648"/>
      <c r="BL17" s="648"/>
      <c r="BM17" s="648"/>
      <c r="BN17" s="649"/>
      <c r="BO17" s="650" t="s">
        <v>232</v>
      </c>
      <c r="BP17" s="650"/>
      <c r="BQ17" s="650"/>
      <c r="BR17" s="650"/>
      <c r="BS17" s="656" t="s">
        <v>225</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394721</v>
      </c>
      <c r="CS17" s="648"/>
      <c r="CT17" s="648"/>
      <c r="CU17" s="648"/>
      <c r="CV17" s="648"/>
      <c r="CW17" s="648"/>
      <c r="CX17" s="648"/>
      <c r="CY17" s="649"/>
      <c r="CZ17" s="650">
        <v>3.2</v>
      </c>
      <c r="DA17" s="650"/>
      <c r="DB17" s="650"/>
      <c r="DC17" s="650"/>
      <c r="DD17" s="656" t="s">
        <v>225</v>
      </c>
      <c r="DE17" s="648"/>
      <c r="DF17" s="648"/>
      <c r="DG17" s="648"/>
      <c r="DH17" s="648"/>
      <c r="DI17" s="648"/>
      <c r="DJ17" s="648"/>
      <c r="DK17" s="648"/>
      <c r="DL17" s="648"/>
      <c r="DM17" s="648"/>
      <c r="DN17" s="648"/>
      <c r="DO17" s="648"/>
      <c r="DP17" s="649"/>
      <c r="DQ17" s="656">
        <v>394721</v>
      </c>
      <c r="DR17" s="648"/>
      <c r="DS17" s="648"/>
      <c r="DT17" s="648"/>
      <c r="DU17" s="648"/>
      <c r="DV17" s="648"/>
      <c r="DW17" s="648"/>
      <c r="DX17" s="648"/>
      <c r="DY17" s="648"/>
      <c r="DZ17" s="648"/>
      <c r="EA17" s="648"/>
      <c r="EB17" s="648"/>
      <c r="EC17" s="657"/>
    </row>
    <row r="18" spans="2:133" ht="11.25" customHeight="1">
      <c r="B18" s="644" t="s">
        <v>266</v>
      </c>
      <c r="C18" s="645"/>
      <c r="D18" s="645"/>
      <c r="E18" s="645"/>
      <c r="F18" s="645"/>
      <c r="G18" s="645"/>
      <c r="H18" s="645"/>
      <c r="I18" s="645"/>
      <c r="J18" s="645"/>
      <c r="K18" s="645"/>
      <c r="L18" s="645"/>
      <c r="M18" s="645"/>
      <c r="N18" s="645"/>
      <c r="O18" s="645"/>
      <c r="P18" s="645"/>
      <c r="Q18" s="646"/>
      <c r="R18" s="647">
        <v>31828</v>
      </c>
      <c r="S18" s="648"/>
      <c r="T18" s="648"/>
      <c r="U18" s="648"/>
      <c r="V18" s="648"/>
      <c r="W18" s="648"/>
      <c r="X18" s="648"/>
      <c r="Y18" s="649"/>
      <c r="Z18" s="650">
        <v>0.2</v>
      </c>
      <c r="AA18" s="650"/>
      <c r="AB18" s="650"/>
      <c r="AC18" s="650"/>
      <c r="AD18" s="651">
        <v>31828</v>
      </c>
      <c r="AE18" s="651"/>
      <c r="AF18" s="651"/>
      <c r="AG18" s="651"/>
      <c r="AH18" s="651"/>
      <c r="AI18" s="651"/>
      <c r="AJ18" s="651"/>
      <c r="AK18" s="651"/>
      <c r="AL18" s="652">
        <v>0.5</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225</v>
      </c>
      <c r="BH18" s="648"/>
      <c r="BI18" s="648"/>
      <c r="BJ18" s="648"/>
      <c r="BK18" s="648"/>
      <c r="BL18" s="648"/>
      <c r="BM18" s="648"/>
      <c r="BN18" s="649"/>
      <c r="BO18" s="650" t="s">
        <v>232</v>
      </c>
      <c r="BP18" s="650"/>
      <c r="BQ18" s="650"/>
      <c r="BR18" s="650"/>
      <c r="BS18" s="656" t="s">
        <v>225</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225</v>
      </c>
      <c r="CS18" s="648"/>
      <c r="CT18" s="648"/>
      <c r="CU18" s="648"/>
      <c r="CV18" s="648"/>
      <c r="CW18" s="648"/>
      <c r="CX18" s="648"/>
      <c r="CY18" s="649"/>
      <c r="CZ18" s="650" t="s">
        <v>225</v>
      </c>
      <c r="DA18" s="650"/>
      <c r="DB18" s="650"/>
      <c r="DC18" s="650"/>
      <c r="DD18" s="656" t="s">
        <v>225</v>
      </c>
      <c r="DE18" s="648"/>
      <c r="DF18" s="648"/>
      <c r="DG18" s="648"/>
      <c r="DH18" s="648"/>
      <c r="DI18" s="648"/>
      <c r="DJ18" s="648"/>
      <c r="DK18" s="648"/>
      <c r="DL18" s="648"/>
      <c r="DM18" s="648"/>
      <c r="DN18" s="648"/>
      <c r="DO18" s="648"/>
      <c r="DP18" s="649"/>
      <c r="DQ18" s="656" t="s">
        <v>232</v>
      </c>
      <c r="DR18" s="648"/>
      <c r="DS18" s="648"/>
      <c r="DT18" s="648"/>
      <c r="DU18" s="648"/>
      <c r="DV18" s="648"/>
      <c r="DW18" s="648"/>
      <c r="DX18" s="648"/>
      <c r="DY18" s="648"/>
      <c r="DZ18" s="648"/>
      <c r="EA18" s="648"/>
      <c r="EB18" s="648"/>
      <c r="EC18" s="657"/>
    </row>
    <row r="19" spans="2:133" ht="11.25" customHeight="1">
      <c r="B19" s="644" t="s">
        <v>269</v>
      </c>
      <c r="C19" s="645"/>
      <c r="D19" s="645"/>
      <c r="E19" s="645"/>
      <c r="F19" s="645"/>
      <c r="G19" s="645"/>
      <c r="H19" s="645"/>
      <c r="I19" s="645"/>
      <c r="J19" s="645"/>
      <c r="K19" s="645"/>
      <c r="L19" s="645"/>
      <c r="M19" s="645"/>
      <c r="N19" s="645"/>
      <c r="O19" s="645"/>
      <c r="P19" s="645"/>
      <c r="Q19" s="646"/>
      <c r="R19" s="647">
        <v>24497</v>
      </c>
      <c r="S19" s="648"/>
      <c r="T19" s="648"/>
      <c r="U19" s="648"/>
      <c r="V19" s="648"/>
      <c r="W19" s="648"/>
      <c r="X19" s="648"/>
      <c r="Y19" s="649"/>
      <c r="Z19" s="650">
        <v>0.2</v>
      </c>
      <c r="AA19" s="650"/>
      <c r="AB19" s="650"/>
      <c r="AC19" s="650"/>
      <c r="AD19" s="651">
        <v>24497</v>
      </c>
      <c r="AE19" s="651"/>
      <c r="AF19" s="651"/>
      <c r="AG19" s="651"/>
      <c r="AH19" s="651"/>
      <c r="AI19" s="651"/>
      <c r="AJ19" s="651"/>
      <c r="AK19" s="651"/>
      <c r="AL19" s="652">
        <v>0.4</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t="s">
        <v>232</v>
      </c>
      <c r="BH19" s="648"/>
      <c r="BI19" s="648"/>
      <c r="BJ19" s="648"/>
      <c r="BK19" s="648"/>
      <c r="BL19" s="648"/>
      <c r="BM19" s="648"/>
      <c r="BN19" s="649"/>
      <c r="BO19" s="650" t="s">
        <v>225</v>
      </c>
      <c r="BP19" s="650"/>
      <c r="BQ19" s="650"/>
      <c r="BR19" s="650"/>
      <c r="BS19" s="656" t="s">
        <v>225</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225</v>
      </c>
      <c r="CS19" s="648"/>
      <c r="CT19" s="648"/>
      <c r="CU19" s="648"/>
      <c r="CV19" s="648"/>
      <c r="CW19" s="648"/>
      <c r="CX19" s="648"/>
      <c r="CY19" s="649"/>
      <c r="CZ19" s="650" t="s">
        <v>225</v>
      </c>
      <c r="DA19" s="650"/>
      <c r="DB19" s="650"/>
      <c r="DC19" s="650"/>
      <c r="DD19" s="656" t="s">
        <v>232</v>
      </c>
      <c r="DE19" s="648"/>
      <c r="DF19" s="648"/>
      <c r="DG19" s="648"/>
      <c r="DH19" s="648"/>
      <c r="DI19" s="648"/>
      <c r="DJ19" s="648"/>
      <c r="DK19" s="648"/>
      <c r="DL19" s="648"/>
      <c r="DM19" s="648"/>
      <c r="DN19" s="648"/>
      <c r="DO19" s="648"/>
      <c r="DP19" s="649"/>
      <c r="DQ19" s="656" t="s">
        <v>232</v>
      </c>
      <c r="DR19" s="648"/>
      <c r="DS19" s="648"/>
      <c r="DT19" s="648"/>
      <c r="DU19" s="648"/>
      <c r="DV19" s="648"/>
      <c r="DW19" s="648"/>
      <c r="DX19" s="648"/>
      <c r="DY19" s="648"/>
      <c r="DZ19" s="648"/>
      <c r="EA19" s="648"/>
      <c r="EB19" s="648"/>
      <c r="EC19" s="657"/>
    </row>
    <row r="20" spans="2:133" ht="11.25" customHeight="1">
      <c r="B20" s="644" t="s">
        <v>272</v>
      </c>
      <c r="C20" s="645"/>
      <c r="D20" s="645"/>
      <c r="E20" s="645"/>
      <c r="F20" s="645"/>
      <c r="G20" s="645"/>
      <c r="H20" s="645"/>
      <c r="I20" s="645"/>
      <c r="J20" s="645"/>
      <c r="K20" s="645"/>
      <c r="L20" s="645"/>
      <c r="M20" s="645"/>
      <c r="N20" s="645"/>
      <c r="O20" s="645"/>
      <c r="P20" s="645"/>
      <c r="Q20" s="646"/>
      <c r="R20" s="647">
        <v>4386</v>
      </c>
      <c r="S20" s="648"/>
      <c r="T20" s="648"/>
      <c r="U20" s="648"/>
      <c r="V20" s="648"/>
      <c r="W20" s="648"/>
      <c r="X20" s="648"/>
      <c r="Y20" s="649"/>
      <c r="Z20" s="650">
        <v>0</v>
      </c>
      <c r="AA20" s="650"/>
      <c r="AB20" s="650"/>
      <c r="AC20" s="650"/>
      <c r="AD20" s="651">
        <v>4386</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t="s">
        <v>225</v>
      </c>
      <c r="BH20" s="648"/>
      <c r="BI20" s="648"/>
      <c r="BJ20" s="648"/>
      <c r="BK20" s="648"/>
      <c r="BL20" s="648"/>
      <c r="BM20" s="648"/>
      <c r="BN20" s="649"/>
      <c r="BO20" s="650" t="s">
        <v>232</v>
      </c>
      <c r="BP20" s="650"/>
      <c r="BQ20" s="650"/>
      <c r="BR20" s="650"/>
      <c r="BS20" s="656" t="s">
        <v>225</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12294120</v>
      </c>
      <c r="CS20" s="648"/>
      <c r="CT20" s="648"/>
      <c r="CU20" s="648"/>
      <c r="CV20" s="648"/>
      <c r="CW20" s="648"/>
      <c r="CX20" s="648"/>
      <c r="CY20" s="649"/>
      <c r="CZ20" s="650">
        <v>100</v>
      </c>
      <c r="DA20" s="650"/>
      <c r="DB20" s="650"/>
      <c r="DC20" s="650"/>
      <c r="DD20" s="656">
        <v>1181327</v>
      </c>
      <c r="DE20" s="648"/>
      <c r="DF20" s="648"/>
      <c r="DG20" s="648"/>
      <c r="DH20" s="648"/>
      <c r="DI20" s="648"/>
      <c r="DJ20" s="648"/>
      <c r="DK20" s="648"/>
      <c r="DL20" s="648"/>
      <c r="DM20" s="648"/>
      <c r="DN20" s="648"/>
      <c r="DO20" s="648"/>
      <c r="DP20" s="649"/>
      <c r="DQ20" s="656">
        <v>6917579</v>
      </c>
      <c r="DR20" s="648"/>
      <c r="DS20" s="648"/>
      <c r="DT20" s="648"/>
      <c r="DU20" s="648"/>
      <c r="DV20" s="648"/>
      <c r="DW20" s="648"/>
      <c r="DX20" s="648"/>
      <c r="DY20" s="648"/>
      <c r="DZ20" s="648"/>
      <c r="EA20" s="648"/>
      <c r="EB20" s="648"/>
      <c r="EC20" s="657"/>
    </row>
    <row r="21" spans="2:133" ht="11.25" customHeight="1">
      <c r="B21" s="644" t="s">
        <v>275</v>
      </c>
      <c r="C21" s="645"/>
      <c r="D21" s="645"/>
      <c r="E21" s="645"/>
      <c r="F21" s="645"/>
      <c r="G21" s="645"/>
      <c r="H21" s="645"/>
      <c r="I21" s="645"/>
      <c r="J21" s="645"/>
      <c r="K21" s="645"/>
      <c r="L21" s="645"/>
      <c r="M21" s="645"/>
      <c r="N21" s="645"/>
      <c r="O21" s="645"/>
      <c r="P21" s="645"/>
      <c r="Q21" s="646"/>
      <c r="R21" s="647">
        <v>2945</v>
      </c>
      <c r="S21" s="648"/>
      <c r="T21" s="648"/>
      <c r="U21" s="648"/>
      <c r="V21" s="648"/>
      <c r="W21" s="648"/>
      <c r="X21" s="648"/>
      <c r="Y21" s="649"/>
      <c r="Z21" s="650">
        <v>0</v>
      </c>
      <c r="AA21" s="650"/>
      <c r="AB21" s="650"/>
      <c r="AC21" s="650"/>
      <c r="AD21" s="651">
        <v>2945</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t="s">
        <v>225</v>
      </c>
      <c r="BH21" s="648"/>
      <c r="BI21" s="648"/>
      <c r="BJ21" s="648"/>
      <c r="BK21" s="648"/>
      <c r="BL21" s="648"/>
      <c r="BM21" s="648"/>
      <c r="BN21" s="649"/>
      <c r="BO21" s="650" t="s">
        <v>232</v>
      </c>
      <c r="BP21" s="650"/>
      <c r="BQ21" s="650"/>
      <c r="BR21" s="650"/>
      <c r="BS21" s="656" t="s">
        <v>232</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c r="B22" s="644" t="s">
        <v>277</v>
      </c>
      <c r="C22" s="645"/>
      <c r="D22" s="645"/>
      <c r="E22" s="645"/>
      <c r="F22" s="645"/>
      <c r="G22" s="645"/>
      <c r="H22" s="645"/>
      <c r="I22" s="645"/>
      <c r="J22" s="645"/>
      <c r="K22" s="645"/>
      <c r="L22" s="645"/>
      <c r="M22" s="645"/>
      <c r="N22" s="645"/>
      <c r="O22" s="645"/>
      <c r="P22" s="645"/>
      <c r="Q22" s="646"/>
      <c r="R22" s="647">
        <v>1513197</v>
      </c>
      <c r="S22" s="648"/>
      <c r="T22" s="648"/>
      <c r="U22" s="648"/>
      <c r="V22" s="648"/>
      <c r="W22" s="648"/>
      <c r="X22" s="648"/>
      <c r="Y22" s="649"/>
      <c r="Z22" s="650">
        <v>11.7</v>
      </c>
      <c r="AA22" s="650"/>
      <c r="AB22" s="650"/>
      <c r="AC22" s="650"/>
      <c r="AD22" s="651">
        <v>1404612</v>
      </c>
      <c r="AE22" s="651"/>
      <c r="AF22" s="651"/>
      <c r="AG22" s="651"/>
      <c r="AH22" s="651"/>
      <c r="AI22" s="651"/>
      <c r="AJ22" s="651"/>
      <c r="AK22" s="651"/>
      <c r="AL22" s="652">
        <v>23.6</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232</v>
      </c>
      <c r="BH22" s="648"/>
      <c r="BI22" s="648"/>
      <c r="BJ22" s="648"/>
      <c r="BK22" s="648"/>
      <c r="BL22" s="648"/>
      <c r="BM22" s="648"/>
      <c r="BN22" s="649"/>
      <c r="BO22" s="650" t="s">
        <v>225</v>
      </c>
      <c r="BP22" s="650"/>
      <c r="BQ22" s="650"/>
      <c r="BR22" s="650"/>
      <c r="BS22" s="656" t="s">
        <v>232</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280</v>
      </c>
      <c r="C23" s="645"/>
      <c r="D23" s="645"/>
      <c r="E23" s="645"/>
      <c r="F23" s="645"/>
      <c r="G23" s="645"/>
      <c r="H23" s="645"/>
      <c r="I23" s="645"/>
      <c r="J23" s="645"/>
      <c r="K23" s="645"/>
      <c r="L23" s="645"/>
      <c r="M23" s="645"/>
      <c r="N23" s="645"/>
      <c r="O23" s="645"/>
      <c r="P23" s="645"/>
      <c r="Q23" s="646"/>
      <c r="R23" s="647">
        <v>1404612</v>
      </c>
      <c r="S23" s="648"/>
      <c r="T23" s="648"/>
      <c r="U23" s="648"/>
      <c r="V23" s="648"/>
      <c r="W23" s="648"/>
      <c r="X23" s="648"/>
      <c r="Y23" s="649"/>
      <c r="Z23" s="650">
        <v>10.9</v>
      </c>
      <c r="AA23" s="650"/>
      <c r="AB23" s="650"/>
      <c r="AC23" s="650"/>
      <c r="AD23" s="651">
        <v>1404612</v>
      </c>
      <c r="AE23" s="651"/>
      <c r="AF23" s="651"/>
      <c r="AG23" s="651"/>
      <c r="AH23" s="651"/>
      <c r="AI23" s="651"/>
      <c r="AJ23" s="651"/>
      <c r="AK23" s="651"/>
      <c r="AL23" s="652">
        <v>23.6</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225</v>
      </c>
      <c r="BH23" s="648"/>
      <c r="BI23" s="648"/>
      <c r="BJ23" s="648"/>
      <c r="BK23" s="648"/>
      <c r="BL23" s="648"/>
      <c r="BM23" s="648"/>
      <c r="BN23" s="649"/>
      <c r="BO23" s="650" t="s">
        <v>225</v>
      </c>
      <c r="BP23" s="650"/>
      <c r="BQ23" s="650"/>
      <c r="BR23" s="650"/>
      <c r="BS23" s="656" t="s">
        <v>232</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80" t="s">
        <v>285</v>
      </c>
      <c r="DM23" s="681"/>
      <c r="DN23" s="681"/>
      <c r="DO23" s="681"/>
      <c r="DP23" s="681"/>
      <c r="DQ23" s="681"/>
      <c r="DR23" s="681"/>
      <c r="DS23" s="681"/>
      <c r="DT23" s="681"/>
      <c r="DU23" s="681"/>
      <c r="DV23" s="682"/>
      <c r="DW23" s="629" t="s">
        <v>286</v>
      </c>
      <c r="DX23" s="630"/>
      <c r="DY23" s="630"/>
      <c r="DZ23" s="630"/>
      <c r="EA23" s="630"/>
      <c r="EB23" s="630"/>
      <c r="EC23" s="631"/>
    </row>
    <row r="24" spans="2:133" ht="11.25" customHeight="1">
      <c r="B24" s="644" t="s">
        <v>287</v>
      </c>
      <c r="C24" s="645"/>
      <c r="D24" s="645"/>
      <c r="E24" s="645"/>
      <c r="F24" s="645"/>
      <c r="G24" s="645"/>
      <c r="H24" s="645"/>
      <c r="I24" s="645"/>
      <c r="J24" s="645"/>
      <c r="K24" s="645"/>
      <c r="L24" s="645"/>
      <c r="M24" s="645"/>
      <c r="N24" s="645"/>
      <c r="O24" s="645"/>
      <c r="P24" s="645"/>
      <c r="Q24" s="646"/>
      <c r="R24" s="647">
        <v>108585</v>
      </c>
      <c r="S24" s="648"/>
      <c r="T24" s="648"/>
      <c r="U24" s="648"/>
      <c r="V24" s="648"/>
      <c r="W24" s="648"/>
      <c r="X24" s="648"/>
      <c r="Y24" s="649"/>
      <c r="Z24" s="650">
        <v>0.8</v>
      </c>
      <c r="AA24" s="650"/>
      <c r="AB24" s="650"/>
      <c r="AC24" s="650"/>
      <c r="AD24" s="651" t="s">
        <v>232</v>
      </c>
      <c r="AE24" s="651"/>
      <c r="AF24" s="651"/>
      <c r="AG24" s="651"/>
      <c r="AH24" s="651"/>
      <c r="AI24" s="651"/>
      <c r="AJ24" s="651"/>
      <c r="AK24" s="651"/>
      <c r="AL24" s="652" t="s">
        <v>225</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225</v>
      </c>
      <c r="BH24" s="648"/>
      <c r="BI24" s="648"/>
      <c r="BJ24" s="648"/>
      <c r="BK24" s="648"/>
      <c r="BL24" s="648"/>
      <c r="BM24" s="648"/>
      <c r="BN24" s="649"/>
      <c r="BO24" s="650" t="s">
        <v>232</v>
      </c>
      <c r="BP24" s="650"/>
      <c r="BQ24" s="650"/>
      <c r="BR24" s="650"/>
      <c r="BS24" s="656" t="s">
        <v>232</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3736485</v>
      </c>
      <c r="CS24" s="637"/>
      <c r="CT24" s="637"/>
      <c r="CU24" s="637"/>
      <c r="CV24" s="637"/>
      <c r="CW24" s="637"/>
      <c r="CX24" s="637"/>
      <c r="CY24" s="638"/>
      <c r="CZ24" s="641">
        <v>30.4</v>
      </c>
      <c r="DA24" s="642"/>
      <c r="DB24" s="642"/>
      <c r="DC24" s="661"/>
      <c r="DD24" s="683">
        <v>2549478</v>
      </c>
      <c r="DE24" s="637"/>
      <c r="DF24" s="637"/>
      <c r="DG24" s="637"/>
      <c r="DH24" s="637"/>
      <c r="DI24" s="637"/>
      <c r="DJ24" s="637"/>
      <c r="DK24" s="638"/>
      <c r="DL24" s="683">
        <v>2373210</v>
      </c>
      <c r="DM24" s="637"/>
      <c r="DN24" s="637"/>
      <c r="DO24" s="637"/>
      <c r="DP24" s="637"/>
      <c r="DQ24" s="637"/>
      <c r="DR24" s="637"/>
      <c r="DS24" s="637"/>
      <c r="DT24" s="637"/>
      <c r="DU24" s="637"/>
      <c r="DV24" s="638"/>
      <c r="DW24" s="641">
        <v>37.6</v>
      </c>
      <c r="DX24" s="642"/>
      <c r="DY24" s="642"/>
      <c r="DZ24" s="642"/>
      <c r="EA24" s="642"/>
      <c r="EB24" s="642"/>
      <c r="EC24" s="643"/>
    </row>
    <row r="25" spans="2:133" ht="11.25" customHeight="1">
      <c r="B25" s="644" t="s">
        <v>290</v>
      </c>
      <c r="C25" s="645"/>
      <c r="D25" s="645"/>
      <c r="E25" s="645"/>
      <c r="F25" s="645"/>
      <c r="G25" s="645"/>
      <c r="H25" s="645"/>
      <c r="I25" s="645"/>
      <c r="J25" s="645"/>
      <c r="K25" s="645"/>
      <c r="L25" s="645"/>
      <c r="M25" s="645"/>
      <c r="N25" s="645"/>
      <c r="O25" s="645"/>
      <c r="P25" s="645"/>
      <c r="Q25" s="646"/>
      <c r="R25" s="647" t="s">
        <v>232</v>
      </c>
      <c r="S25" s="648"/>
      <c r="T25" s="648"/>
      <c r="U25" s="648"/>
      <c r="V25" s="648"/>
      <c r="W25" s="648"/>
      <c r="X25" s="648"/>
      <c r="Y25" s="649"/>
      <c r="Z25" s="650" t="s">
        <v>225</v>
      </c>
      <c r="AA25" s="650"/>
      <c r="AB25" s="650"/>
      <c r="AC25" s="650"/>
      <c r="AD25" s="651" t="s">
        <v>225</v>
      </c>
      <c r="AE25" s="651"/>
      <c r="AF25" s="651"/>
      <c r="AG25" s="651"/>
      <c r="AH25" s="651"/>
      <c r="AI25" s="651"/>
      <c r="AJ25" s="651"/>
      <c r="AK25" s="651"/>
      <c r="AL25" s="652" t="s">
        <v>232</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225</v>
      </c>
      <c r="BH25" s="648"/>
      <c r="BI25" s="648"/>
      <c r="BJ25" s="648"/>
      <c r="BK25" s="648"/>
      <c r="BL25" s="648"/>
      <c r="BM25" s="648"/>
      <c r="BN25" s="649"/>
      <c r="BO25" s="650" t="s">
        <v>232</v>
      </c>
      <c r="BP25" s="650"/>
      <c r="BQ25" s="650"/>
      <c r="BR25" s="650"/>
      <c r="BS25" s="656" t="s">
        <v>232</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1898289</v>
      </c>
      <c r="CS25" s="672"/>
      <c r="CT25" s="672"/>
      <c r="CU25" s="672"/>
      <c r="CV25" s="672"/>
      <c r="CW25" s="672"/>
      <c r="CX25" s="672"/>
      <c r="CY25" s="673"/>
      <c r="CZ25" s="652">
        <v>15.4</v>
      </c>
      <c r="DA25" s="684"/>
      <c r="DB25" s="684"/>
      <c r="DC25" s="686"/>
      <c r="DD25" s="656">
        <v>1691055</v>
      </c>
      <c r="DE25" s="672"/>
      <c r="DF25" s="672"/>
      <c r="DG25" s="672"/>
      <c r="DH25" s="672"/>
      <c r="DI25" s="672"/>
      <c r="DJ25" s="672"/>
      <c r="DK25" s="673"/>
      <c r="DL25" s="656">
        <v>1517205</v>
      </c>
      <c r="DM25" s="672"/>
      <c r="DN25" s="672"/>
      <c r="DO25" s="672"/>
      <c r="DP25" s="672"/>
      <c r="DQ25" s="672"/>
      <c r="DR25" s="672"/>
      <c r="DS25" s="672"/>
      <c r="DT25" s="672"/>
      <c r="DU25" s="672"/>
      <c r="DV25" s="673"/>
      <c r="DW25" s="652">
        <v>24</v>
      </c>
      <c r="DX25" s="684"/>
      <c r="DY25" s="684"/>
      <c r="DZ25" s="684"/>
      <c r="EA25" s="684"/>
      <c r="EB25" s="684"/>
      <c r="EC25" s="685"/>
    </row>
    <row r="26" spans="2:133" ht="11.25" customHeight="1">
      <c r="B26" s="644" t="s">
        <v>293</v>
      </c>
      <c r="C26" s="645"/>
      <c r="D26" s="645"/>
      <c r="E26" s="645"/>
      <c r="F26" s="645"/>
      <c r="G26" s="645"/>
      <c r="H26" s="645"/>
      <c r="I26" s="645"/>
      <c r="J26" s="645"/>
      <c r="K26" s="645"/>
      <c r="L26" s="645"/>
      <c r="M26" s="645"/>
      <c r="N26" s="645"/>
      <c r="O26" s="645"/>
      <c r="P26" s="645"/>
      <c r="Q26" s="646"/>
      <c r="R26" s="647">
        <v>6039651</v>
      </c>
      <c r="S26" s="648"/>
      <c r="T26" s="648"/>
      <c r="U26" s="648"/>
      <c r="V26" s="648"/>
      <c r="W26" s="648"/>
      <c r="X26" s="648"/>
      <c r="Y26" s="649"/>
      <c r="Z26" s="650">
        <v>46.9</v>
      </c>
      <c r="AA26" s="650"/>
      <c r="AB26" s="650"/>
      <c r="AC26" s="650"/>
      <c r="AD26" s="651">
        <v>5931066</v>
      </c>
      <c r="AE26" s="651"/>
      <c r="AF26" s="651"/>
      <c r="AG26" s="651"/>
      <c r="AH26" s="651"/>
      <c r="AI26" s="651"/>
      <c r="AJ26" s="651"/>
      <c r="AK26" s="651"/>
      <c r="AL26" s="652">
        <v>99.7</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232</v>
      </c>
      <c r="BH26" s="648"/>
      <c r="BI26" s="648"/>
      <c r="BJ26" s="648"/>
      <c r="BK26" s="648"/>
      <c r="BL26" s="648"/>
      <c r="BM26" s="648"/>
      <c r="BN26" s="649"/>
      <c r="BO26" s="650" t="s">
        <v>225</v>
      </c>
      <c r="BP26" s="650"/>
      <c r="BQ26" s="650"/>
      <c r="BR26" s="650"/>
      <c r="BS26" s="656" t="s">
        <v>225</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948310</v>
      </c>
      <c r="CS26" s="648"/>
      <c r="CT26" s="648"/>
      <c r="CU26" s="648"/>
      <c r="CV26" s="648"/>
      <c r="CW26" s="648"/>
      <c r="CX26" s="648"/>
      <c r="CY26" s="649"/>
      <c r="CZ26" s="652">
        <v>7.7</v>
      </c>
      <c r="DA26" s="684"/>
      <c r="DB26" s="684"/>
      <c r="DC26" s="686"/>
      <c r="DD26" s="656">
        <v>833516</v>
      </c>
      <c r="DE26" s="648"/>
      <c r="DF26" s="648"/>
      <c r="DG26" s="648"/>
      <c r="DH26" s="648"/>
      <c r="DI26" s="648"/>
      <c r="DJ26" s="648"/>
      <c r="DK26" s="649"/>
      <c r="DL26" s="656" t="s">
        <v>225</v>
      </c>
      <c r="DM26" s="648"/>
      <c r="DN26" s="648"/>
      <c r="DO26" s="648"/>
      <c r="DP26" s="648"/>
      <c r="DQ26" s="648"/>
      <c r="DR26" s="648"/>
      <c r="DS26" s="648"/>
      <c r="DT26" s="648"/>
      <c r="DU26" s="648"/>
      <c r="DV26" s="649"/>
      <c r="DW26" s="652" t="s">
        <v>232</v>
      </c>
      <c r="DX26" s="684"/>
      <c r="DY26" s="684"/>
      <c r="DZ26" s="684"/>
      <c r="EA26" s="684"/>
      <c r="EB26" s="684"/>
      <c r="EC26" s="685"/>
    </row>
    <row r="27" spans="2:133" ht="11.25" customHeight="1">
      <c r="B27" s="644" t="s">
        <v>296</v>
      </c>
      <c r="C27" s="645"/>
      <c r="D27" s="645"/>
      <c r="E27" s="645"/>
      <c r="F27" s="645"/>
      <c r="G27" s="645"/>
      <c r="H27" s="645"/>
      <c r="I27" s="645"/>
      <c r="J27" s="645"/>
      <c r="K27" s="645"/>
      <c r="L27" s="645"/>
      <c r="M27" s="645"/>
      <c r="N27" s="645"/>
      <c r="O27" s="645"/>
      <c r="P27" s="645"/>
      <c r="Q27" s="646"/>
      <c r="R27" s="647">
        <v>2760</v>
      </c>
      <c r="S27" s="648"/>
      <c r="T27" s="648"/>
      <c r="U27" s="648"/>
      <c r="V27" s="648"/>
      <c r="W27" s="648"/>
      <c r="X27" s="648"/>
      <c r="Y27" s="649"/>
      <c r="Z27" s="650">
        <v>0</v>
      </c>
      <c r="AA27" s="650"/>
      <c r="AB27" s="650"/>
      <c r="AC27" s="650"/>
      <c r="AD27" s="651">
        <v>2760</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3741036</v>
      </c>
      <c r="BH27" s="648"/>
      <c r="BI27" s="648"/>
      <c r="BJ27" s="648"/>
      <c r="BK27" s="648"/>
      <c r="BL27" s="648"/>
      <c r="BM27" s="648"/>
      <c r="BN27" s="649"/>
      <c r="BO27" s="650">
        <v>100</v>
      </c>
      <c r="BP27" s="650"/>
      <c r="BQ27" s="650"/>
      <c r="BR27" s="650"/>
      <c r="BS27" s="656" t="s">
        <v>225</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1443475</v>
      </c>
      <c r="CS27" s="672"/>
      <c r="CT27" s="672"/>
      <c r="CU27" s="672"/>
      <c r="CV27" s="672"/>
      <c r="CW27" s="672"/>
      <c r="CX27" s="672"/>
      <c r="CY27" s="673"/>
      <c r="CZ27" s="652">
        <v>11.7</v>
      </c>
      <c r="DA27" s="684"/>
      <c r="DB27" s="684"/>
      <c r="DC27" s="686"/>
      <c r="DD27" s="656">
        <v>463702</v>
      </c>
      <c r="DE27" s="672"/>
      <c r="DF27" s="672"/>
      <c r="DG27" s="672"/>
      <c r="DH27" s="672"/>
      <c r="DI27" s="672"/>
      <c r="DJ27" s="672"/>
      <c r="DK27" s="673"/>
      <c r="DL27" s="656">
        <v>461284</v>
      </c>
      <c r="DM27" s="672"/>
      <c r="DN27" s="672"/>
      <c r="DO27" s="672"/>
      <c r="DP27" s="672"/>
      <c r="DQ27" s="672"/>
      <c r="DR27" s="672"/>
      <c r="DS27" s="672"/>
      <c r="DT27" s="672"/>
      <c r="DU27" s="672"/>
      <c r="DV27" s="673"/>
      <c r="DW27" s="652">
        <v>7.3</v>
      </c>
      <c r="DX27" s="684"/>
      <c r="DY27" s="684"/>
      <c r="DZ27" s="684"/>
      <c r="EA27" s="684"/>
      <c r="EB27" s="684"/>
      <c r="EC27" s="685"/>
    </row>
    <row r="28" spans="2:133" ht="11.25" customHeight="1">
      <c r="B28" s="644" t="s">
        <v>299</v>
      </c>
      <c r="C28" s="645"/>
      <c r="D28" s="645"/>
      <c r="E28" s="645"/>
      <c r="F28" s="645"/>
      <c r="G28" s="645"/>
      <c r="H28" s="645"/>
      <c r="I28" s="645"/>
      <c r="J28" s="645"/>
      <c r="K28" s="645"/>
      <c r="L28" s="645"/>
      <c r="M28" s="645"/>
      <c r="N28" s="645"/>
      <c r="O28" s="645"/>
      <c r="P28" s="645"/>
      <c r="Q28" s="646"/>
      <c r="R28" s="647">
        <v>1959</v>
      </c>
      <c r="S28" s="648"/>
      <c r="T28" s="648"/>
      <c r="U28" s="648"/>
      <c r="V28" s="648"/>
      <c r="W28" s="648"/>
      <c r="X28" s="648"/>
      <c r="Y28" s="649"/>
      <c r="Z28" s="650">
        <v>0</v>
      </c>
      <c r="AA28" s="650"/>
      <c r="AB28" s="650"/>
      <c r="AC28" s="650"/>
      <c r="AD28" s="651">
        <v>167</v>
      </c>
      <c r="AE28" s="651"/>
      <c r="AF28" s="651"/>
      <c r="AG28" s="651"/>
      <c r="AH28" s="651"/>
      <c r="AI28" s="651"/>
      <c r="AJ28" s="651"/>
      <c r="AK28" s="651"/>
      <c r="AL28" s="652">
        <v>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394721</v>
      </c>
      <c r="CS28" s="648"/>
      <c r="CT28" s="648"/>
      <c r="CU28" s="648"/>
      <c r="CV28" s="648"/>
      <c r="CW28" s="648"/>
      <c r="CX28" s="648"/>
      <c r="CY28" s="649"/>
      <c r="CZ28" s="652">
        <v>3.2</v>
      </c>
      <c r="DA28" s="684"/>
      <c r="DB28" s="684"/>
      <c r="DC28" s="686"/>
      <c r="DD28" s="656">
        <v>394721</v>
      </c>
      <c r="DE28" s="648"/>
      <c r="DF28" s="648"/>
      <c r="DG28" s="648"/>
      <c r="DH28" s="648"/>
      <c r="DI28" s="648"/>
      <c r="DJ28" s="648"/>
      <c r="DK28" s="649"/>
      <c r="DL28" s="656">
        <v>394721</v>
      </c>
      <c r="DM28" s="648"/>
      <c r="DN28" s="648"/>
      <c r="DO28" s="648"/>
      <c r="DP28" s="648"/>
      <c r="DQ28" s="648"/>
      <c r="DR28" s="648"/>
      <c r="DS28" s="648"/>
      <c r="DT28" s="648"/>
      <c r="DU28" s="648"/>
      <c r="DV28" s="649"/>
      <c r="DW28" s="652">
        <v>6.2</v>
      </c>
      <c r="DX28" s="684"/>
      <c r="DY28" s="684"/>
      <c r="DZ28" s="684"/>
      <c r="EA28" s="684"/>
      <c r="EB28" s="684"/>
      <c r="EC28" s="685"/>
    </row>
    <row r="29" spans="2:133" ht="11.25" customHeight="1">
      <c r="B29" s="644" t="s">
        <v>301</v>
      </c>
      <c r="C29" s="645"/>
      <c r="D29" s="645"/>
      <c r="E29" s="645"/>
      <c r="F29" s="645"/>
      <c r="G29" s="645"/>
      <c r="H29" s="645"/>
      <c r="I29" s="645"/>
      <c r="J29" s="645"/>
      <c r="K29" s="645"/>
      <c r="L29" s="645"/>
      <c r="M29" s="645"/>
      <c r="N29" s="645"/>
      <c r="O29" s="645"/>
      <c r="P29" s="645"/>
      <c r="Q29" s="646"/>
      <c r="R29" s="647">
        <v>116356</v>
      </c>
      <c r="S29" s="648"/>
      <c r="T29" s="648"/>
      <c r="U29" s="648"/>
      <c r="V29" s="648"/>
      <c r="W29" s="648"/>
      <c r="X29" s="648"/>
      <c r="Y29" s="649"/>
      <c r="Z29" s="650">
        <v>0.9</v>
      </c>
      <c r="AA29" s="650"/>
      <c r="AB29" s="650"/>
      <c r="AC29" s="650"/>
      <c r="AD29" s="651">
        <v>1382</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302</v>
      </c>
      <c r="CE29" s="694"/>
      <c r="CF29" s="662" t="s">
        <v>69</v>
      </c>
      <c r="CG29" s="663"/>
      <c r="CH29" s="663"/>
      <c r="CI29" s="663"/>
      <c r="CJ29" s="663"/>
      <c r="CK29" s="663"/>
      <c r="CL29" s="663"/>
      <c r="CM29" s="663"/>
      <c r="CN29" s="663"/>
      <c r="CO29" s="663"/>
      <c r="CP29" s="663"/>
      <c r="CQ29" s="664"/>
      <c r="CR29" s="647">
        <v>394721</v>
      </c>
      <c r="CS29" s="672"/>
      <c r="CT29" s="672"/>
      <c r="CU29" s="672"/>
      <c r="CV29" s="672"/>
      <c r="CW29" s="672"/>
      <c r="CX29" s="672"/>
      <c r="CY29" s="673"/>
      <c r="CZ29" s="652">
        <v>3.2</v>
      </c>
      <c r="DA29" s="684"/>
      <c r="DB29" s="684"/>
      <c r="DC29" s="686"/>
      <c r="DD29" s="656">
        <v>394721</v>
      </c>
      <c r="DE29" s="672"/>
      <c r="DF29" s="672"/>
      <c r="DG29" s="672"/>
      <c r="DH29" s="672"/>
      <c r="DI29" s="672"/>
      <c r="DJ29" s="672"/>
      <c r="DK29" s="673"/>
      <c r="DL29" s="656">
        <v>394721</v>
      </c>
      <c r="DM29" s="672"/>
      <c r="DN29" s="672"/>
      <c r="DO29" s="672"/>
      <c r="DP29" s="672"/>
      <c r="DQ29" s="672"/>
      <c r="DR29" s="672"/>
      <c r="DS29" s="672"/>
      <c r="DT29" s="672"/>
      <c r="DU29" s="672"/>
      <c r="DV29" s="673"/>
      <c r="DW29" s="652">
        <v>6.2</v>
      </c>
      <c r="DX29" s="684"/>
      <c r="DY29" s="684"/>
      <c r="DZ29" s="684"/>
      <c r="EA29" s="684"/>
      <c r="EB29" s="684"/>
      <c r="EC29" s="685"/>
    </row>
    <row r="30" spans="2:133" ht="11.25" customHeight="1">
      <c r="B30" s="644" t="s">
        <v>303</v>
      </c>
      <c r="C30" s="645"/>
      <c r="D30" s="645"/>
      <c r="E30" s="645"/>
      <c r="F30" s="645"/>
      <c r="G30" s="645"/>
      <c r="H30" s="645"/>
      <c r="I30" s="645"/>
      <c r="J30" s="645"/>
      <c r="K30" s="645"/>
      <c r="L30" s="645"/>
      <c r="M30" s="645"/>
      <c r="N30" s="645"/>
      <c r="O30" s="645"/>
      <c r="P30" s="645"/>
      <c r="Q30" s="646"/>
      <c r="R30" s="647">
        <v>101157</v>
      </c>
      <c r="S30" s="648"/>
      <c r="T30" s="648"/>
      <c r="U30" s="648"/>
      <c r="V30" s="648"/>
      <c r="W30" s="648"/>
      <c r="X30" s="648"/>
      <c r="Y30" s="649"/>
      <c r="Z30" s="650">
        <v>0.8</v>
      </c>
      <c r="AA30" s="650"/>
      <c r="AB30" s="650"/>
      <c r="AC30" s="650"/>
      <c r="AD30" s="651" t="s">
        <v>225</v>
      </c>
      <c r="AE30" s="651"/>
      <c r="AF30" s="651"/>
      <c r="AG30" s="651"/>
      <c r="AH30" s="651"/>
      <c r="AI30" s="651"/>
      <c r="AJ30" s="651"/>
      <c r="AK30" s="651"/>
      <c r="AL30" s="652" t="s">
        <v>232</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304</v>
      </c>
      <c r="BH30" s="691"/>
      <c r="BI30" s="691"/>
      <c r="BJ30" s="691"/>
      <c r="BK30" s="691"/>
      <c r="BL30" s="691"/>
      <c r="BM30" s="691"/>
      <c r="BN30" s="691"/>
      <c r="BO30" s="691"/>
      <c r="BP30" s="691"/>
      <c r="BQ30" s="692"/>
      <c r="BR30" s="626" t="s">
        <v>305</v>
      </c>
      <c r="BS30" s="691"/>
      <c r="BT30" s="691"/>
      <c r="BU30" s="691"/>
      <c r="BV30" s="691"/>
      <c r="BW30" s="691"/>
      <c r="BX30" s="691"/>
      <c r="BY30" s="691"/>
      <c r="BZ30" s="691"/>
      <c r="CA30" s="691"/>
      <c r="CB30" s="692"/>
      <c r="CD30" s="695"/>
      <c r="CE30" s="696"/>
      <c r="CF30" s="662" t="s">
        <v>306</v>
      </c>
      <c r="CG30" s="663"/>
      <c r="CH30" s="663"/>
      <c r="CI30" s="663"/>
      <c r="CJ30" s="663"/>
      <c r="CK30" s="663"/>
      <c r="CL30" s="663"/>
      <c r="CM30" s="663"/>
      <c r="CN30" s="663"/>
      <c r="CO30" s="663"/>
      <c r="CP30" s="663"/>
      <c r="CQ30" s="664"/>
      <c r="CR30" s="647">
        <v>369651</v>
      </c>
      <c r="CS30" s="648"/>
      <c r="CT30" s="648"/>
      <c r="CU30" s="648"/>
      <c r="CV30" s="648"/>
      <c r="CW30" s="648"/>
      <c r="CX30" s="648"/>
      <c r="CY30" s="649"/>
      <c r="CZ30" s="652">
        <v>3</v>
      </c>
      <c r="DA30" s="684"/>
      <c r="DB30" s="684"/>
      <c r="DC30" s="686"/>
      <c r="DD30" s="656">
        <v>369651</v>
      </c>
      <c r="DE30" s="648"/>
      <c r="DF30" s="648"/>
      <c r="DG30" s="648"/>
      <c r="DH30" s="648"/>
      <c r="DI30" s="648"/>
      <c r="DJ30" s="648"/>
      <c r="DK30" s="649"/>
      <c r="DL30" s="656">
        <v>369651</v>
      </c>
      <c r="DM30" s="648"/>
      <c r="DN30" s="648"/>
      <c r="DO30" s="648"/>
      <c r="DP30" s="648"/>
      <c r="DQ30" s="648"/>
      <c r="DR30" s="648"/>
      <c r="DS30" s="648"/>
      <c r="DT30" s="648"/>
      <c r="DU30" s="648"/>
      <c r="DV30" s="649"/>
      <c r="DW30" s="652">
        <v>5.9</v>
      </c>
      <c r="DX30" s="684"/>
      <c r="DY30" s="684"/>
      <c r="DZ30" s="684"/>
      <c r="EA30" s="684"/>
      <c r="EB30" s="684"/>
      <c r="EC30" s="685"/>
    </row>
    <row r="31" spans="2:133" ht="11.25" customHeight="1">
      <c r="B31" s="644" t="s">
        <v>307</v>
      </c>
      <c r="C31" s="645"/>
      <c r="D31" s="645"/>
      <c r="E31" s="645"/>
      <c r="F31" s="645"/>
      <c r="G31" s="645"/>
      <c r="H31" s="645"/>
      <c r="I31" s="645"/>
      <c r="J31" s="645"/>
      <c r="K31" s="645"/>
      <c r="L31" s="645"/>
      <c r="M31" s="645"/>
      <c r="N31" s="645"/>
      <c r="O31" s="645"/>
      <c r="P31" s="645"/>
      <c r="Q31" s="646"/>
      <c r="R31" s="647">
        <v>4106906</v>
      </c>
      <c r="S31" s="648"/>
      <c r="T31" s="648"/>
      <c r="U31" s="648"/>
      <c r="V31" s="648"/>
      <c r="W31" s="648"/>
      <c r="X31" s="648"/>
      <c r="Y31" s="649"/>
      <c r="Z31" s="650">
        <v>31.9</v>
      </c>
      <c r="AA31" s="650"/>
      <c r="AB31" s="650"/>
      <c r="AC31" s="650"/>
      <c r="AD31" s="651" t="s">
        <v>232</v>
      </c>
      <c r="AE31" s="651"/>
      <c r="AF31" s="651"/>
      <c r="AG31" s="651"/>
      <c r="AH31" s="651"/>
      <c r="AI31" s="651"/>
      <c r="AJ31" s="651"/>
      <c r="AK31" s="651"/>
      <c r="AL31" s="652" t="s">
        <v>232</v>
      </c>
      <c r="AM31" s="653"/>
      <c r="AN31" s="653"/>
      <c r="AO31" s="654"/>
      <c r="AP31" s="704" t="s">
        <v>308</v>
      </c>
      <c r="AQ31" s="705"/>
      <c r="AR31" s="705"/>
      <c r="AS31" s="705"/>
      <c r="AT31" s="710" t="s">
        <v>309</v>
      </c>
      <c r="AU31" s="231"/>
      <c r="AV31" s="231"/>
      <c r="AW31" s="231"/>
      <c r="AX31" s="633" t="s">
        <v>186</v>
      </c>
      <c r="AY31" s="634"/>
      <c r="AZ31" s="634"/>
      <c r="BA31" s="634"/>
      <c r="BB31" s="634"/>
      <c r="BC31" s="634"/>
      <c r="BD31" s="634"/>
      <c r="BE31" s="634"/>
      <c r="BF31" s="635"/>
      <c r="BG31" s="703">
        <v>98.8</v>
      </c>
      <c r="BH31" s="699"/>
      <c r="BI31" s="699"/>
      <c r="BJ31" s="699"/>
      <c r="BK31" s="699"/>
      <c r="BL31" s="699"/>
      <c r="BM31" s="642">
        <v>96.4</v>
      </c>
      <c r="BN31" s="699"/>
      <c r="BO31" s="699"/>
      <c r="BP31" s="699"/>
      <c r="BQ31" s="700"/>
      <c r="BR31" s="703">
        <v>98.9</v>
      </c>
      <c r="BS31" s="699"/>
      <c r="BT31" s="699"/>
      <c r="BU31" s="699"/>
      <c r="BV31" s="699"/>
      <c r="BW31" s="699"/>
      <c r="BX31" s="642">
        <v>96.7</v>
      </c>
      <c r="BY31" s="699"/>
      <c r="BZ31" s="699"/>
      <c r="CA31" s="699"/>
      <c r="CB31" s="700"/>
      <c r="CD31" s="695"/>
      <c r="CE31" s="696"/>
      <c r="CF31" s="662" t="s">
        <v>310</v>
      </c>
      <c r="CG31" s="663"/>
      <c r="CH31" s="663"/>
      <c r="CI31" s="663"/>
      <c r="CJ31" s="663"/>
      <c r="CK31" s="663"/>
      <c r="CL31" s="663"/>
      <c r="CM31" s="663"/>
      <c r="CN31" s="663"/>
      <c r="CO31" s="663"/>
      <c r="CP31" s="663"/>
      <c r="CQ31" s="664"/>
      <c r="CR31" s="647">
        <v>25070</v>
      </c>
      <c r="CS31" s="672"/>
      <c r="CT31" s="672"/>
      <c r="CU31" s="672"/>
      <c r="CV31" s="672"/>
      <c r="CW31" s="672"/>
      <c r="CX31" s="672"/>
      <c r="CY31" s="673"/>
      <c r="CZ31" s="652">
        <v>0.2</v>
      </c>
      <c r="DA31" s="684"/>
      <c r="DB31" s="684"/>
      <c r="DC31" s="686"/>
      <c r="DD31" s="656">
        <v>25070</v>
      </c>
      <c r="DE31" s="672"/>
      <c r="DF31" s="672"/>
      <c r="DG31" s="672"/>
      <c r="DH31" s="672"/>
      <c r="DI31" s="672"/>
      <c r="DJ31" s="672"/>
      <c r="DK31" s="673"/>
      <c r="DL31" s="656">
        <v>25070</v>
      </c>
      <c r="DM31" s="672"/>
      <c r="DN31" s="672"/>
      <c r="DO31" s="672"/>
      <c r="DP31" s="672"/>
      <c r="DQ31" s="672"/>
      <c r="DR31" s="672"/>
      <c r="DS31" s="672"/>
      <c r="DT31" s="672"/>
      <c r="DU31" s="672"/>
      <c r="DV31" s="673"/>
      <c r="DW31" s="652">
        <v>0.4</v>
      </c>
      <c r="DX31" s="684"/>
      <c r="DY31" s="684"/>
      <c r="DZ31" s="684"/>
      <c r="EA31" s="684"/>
      <c r="EB31" s="684"/>
      <c r="EC31" s="685"/>
    </row>
    <row r="32" spans="2:133" ht="11.25" customHeight="1">
      <c r="B32" s="714" t="s">
        <v>311</v>
      </c>
      <c r="C32" s="715"/>
      <c r="D32" s="715"/>
      <c r="E32" s="715"/>
      <c r="F32" s="715"/>
      <c r="G32" s="715"/>
      <c r="H32" s="715"/>
      <c r="I32" s="715"/>
      <c r="J32" s="715"/>
      <c r="K32" s="715"/>
      <c r="L32" s="715"/>
      <c r="M32" s="715"/>
      <c r="N32" s="715"/>
      <c r="O32" s="715"/>
      <c r="P32" s="715"/>
      <c r="Q32" s="716"/>
      <c r="R32" s="647" t="s">
        <v>225</v>
      </c>
      <c r="S32" s="648"/>
      <c r="T32" s="648"/>
      <c r="U32" s="648"/>
      <c r="V32" s="648"/>
      <c r="W32" s="648"/>
      <c r="X32" s="648"/>
      <c r="Y32" s="649"/>
      <c r="Z32" s="650" t="s">
        <v>232</v>
      </c>
      <c r="AA32" s="650"/>
      <c r="AB32" s="650"/>
      <c r="AC32" s="650"/>
      <c r="AD32" s="651" t="s">
        <v>225</v>
      </c>
      <c r="AE32" s="651"/>
      <c r="AF32" s="651"/>
      <c r="AG32" s="651"/>
      <c r="AH32" s="651"/>
      <c r="AI32" s="651"/>
      <c r="AJ32" s="651"/>
      <c r="AK32" s="651"/>
      <c r="AL32" s="652" t="s">
        <v>232</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3">
        <v>98.8</v>
      </c>
      <c r="BH32" s="672"/>
      <c r="BI32" s="672"/>
      <c r="BJ32" s="672"/>
      <c r="BK32" s="672"/>
      <c r="BL32" s="672"/>
      <c r="BM32" s="653">
        <v>96.2</v>
      </c>
      <c r="BN32" s="701"/>
      <c r="BO32" s="701"/>
      <c r="BP32" s="701"/>
      <c r="BQ32" s="702"/>
      <c r="BR32" s="713">
        <v>98.7</v>
      </c>
      <c r="BS32" s="672"/>
      <c r="BT32" s="672"/>
      <c r="BU32" s="672"/>
      <c r="BV32" s="672"/>
      <c r="BW32" s="672"/>
      <c r="BX32" s="653">
        <v>96.5</v>
      </c>
      <c r="BY32" s="701"/>
      <c r="BZ32" s="701"/>
      <c r="CA32" s="701"/>
      <c r="CB32" s="702"/>
      <c r="CD32" s="697"/>
      <c r="CE32" s="698"/>
      <c r="CF32" s="662" t="s">
        <v>314</v>
      </c>
      <c r="CG32" s="663"/>
      <c r="CH32" s="663"/>
      <c r="CI32" s="663"/>
      <c r="CJ32" s="663"/>
      <c r="CK32" s="663"/>
      <c r="CL32" s="663"/>
      <c r="CM32" s="663"/>
      <c r="CN32" s="663"/>
      <c r="CO32" s="663"/>
      <c r="CP32" s="663"/>
      <c r="CQ32" s="664"/>
      <c r="CR32" s="647" t="s">
        <v>225</v>
      </c>
      <c r="CS32" s="648"/>
      <c r="CT32" s="648"/>
      <c r="CU32" s="648"/>
      <c r="CV32" s="648"/>
      <c r="CW32" s="648"/>
      <c r="CX32" s="648"/>
      <c r="CY32" s="649"/>
      <c r="CZ32" s="652" t="s">
        <v>225</v>
      </c>
      <c r="DA32" s="684"/>
      <c r="DB32" s="684"/>
      <c r="DC32" s="686"/>
      <c r="DD32" s="656" t="s">
        <v>225</v>
      </c>
      <c r="DE32" s="648"/>
      <c r="DF32" s="648"/>
      <c r="DG32" s="648"/>
      <c r="DH32" s="648"/>
      <c r="DI32" s="648"/>
      <c r="DJ32" s="648"/>
      <c r="DK32" s="649"/>
      <c r="DL32" s="656" t="s">
        <v>225</v>
      </c>
      <c r="DM32" s="648"/>
      <c r="DN32" s="648"/>
      <c r="DO32" s="648"/>
      <c r="DP32" s="648"/>
      <c r="DQ32" s="648"/>
      <c r="DR32" s="648"/>
      <c r="DS32" s="648"/>
      <c r="DT32" s="648"/>
      <c r="DU32" s="648"/>
      <c r="DV32" s="649"/>
      <c r="DW32" s="652" t="s">
        <v>232</v>
      </c>
      <c r="DX32" s="684"/>
      <c r="DY32" s="684"/>
      <c r="DZ32" s="684"/>
      <c r="EA32" s="684"/>
      <c r="EB32" s="684"/>
      <c r="EC32" s="685"/>
    </row>
    <row r="33" spans="2:133" ht="11.25" customHeight="1">
      <c r="B33" s="644" t="s">
        <v>315</v>
      </c>
      <c r="C33" s="645"/>
      <c r="D33" s="645"/>
      <c r="E33" s="645"/>
      <c r="F33" s="645"/>
      <c r="G33" s="645"/>
      <c r="H33" s="645"/>
      <c r="I33" s="645"/>
      <c r="J33" s="645"/>
      <c r="K33" s="645"/>
      <c r="L33" s="645"/>
      <c r="M33" s="645"/>
      <c r="N33" s="645"/>
      <c r="O33" s="645"/>
      <c r="P33" s="645"/>
      <c r="Q33" s="646"/>
      <c r="R33" s="647">
        <v>767985</v>
      </c>
      <c r="S33" s="648"/>
      <c r="T33" s="648"/>
      <c r="U33" s="648"/>
      <c r="V33" s="648"/>
      <c r="W33" s="648"/>
      <c r="X33" s="648"/>
      <c r="Y33" s="649"/>
      <c r="Z33" s="650">
        <v>6</v>
      </c>
      <c r="AA33" s="650"/>
      <c r="AB33" s="650"/>
      <c r="AC33" s="650"/>
      <c r="AD33" s="651" t="s">
        <v>232</v>
      </c>
      <c r="AE33" s="651"/>
      <c r="AF33" s="651"/>
      <c r="AG33" s="651"/>
      <c r="AH33" s="651"/>
      <c r="AI33" s="651"/>
      <c r="AJ33" s="651"/>
      <c r="AK33" s="651"/>
      <c r="AL33" s="652" t="s">
        <v>225</v>
      </c>
      <c r="AM33" s="653"/>
      <c r="AN33" s="653"/>
      <c r="AO33" s="654"/>
      <c r="AP33" s="708"/>
      <c r="AQ33" s="709"/>
      <c r="AR33" s="709"/>
      <c r="AS33" s="709"/>
      <c r="AT33" s="712"/>
      <c r="AU33" s="232"/>
      <c r="AV33" s="232"/>
      <c r="AW33" s="232"/>
      <c r="AX33" s="688" t="s">
        <v>316</v>
      </c>
      <c r="AY33" s="689"/>
      <c r="AZ33" s="689"/>
      <c r="BA33" s="689"/>
      <c r="BB33" s="689"/>
      <c r="BC33" s="689"/>
      <c r="BD33" s="689"/>
      <c r="BE33" s="689"/>
      <c r="BF33" s="690"/>
      <c r="BG33" s="717">
        <v>98.8</v>
      </c>
      <c r="BH33" s="718"/>
      <c r="BI33" s="718"/>
      <c r="BJ33" s="718"/>
      <c r="BK33" s="718"/>
      <c r="BL33" s="718"/>
      <c r="BM33" s="719">
        <v>96.3</v>
      </c>
      <c r="BN33" s="718"/>
      <c r="BO33" s="718"/>
      <c r="BP33" s="718"/>
      <c r="BQ33" s="720"/>
      <c r="BR33" s="717">
        <v>98.9</v>
      </c>
      <c r="BS33" s="718"/>
      <c r="BT33" s="718"/>
      <c r="BU33" s="718"/>
      <c r="BV33" s="718"/>
      <c r="BW33" s="718"/>
      <c r="BX33" s="719">
        <v>96.6</v>
      </c>
      <c r="BY33" s="718"/>
      <c r="BZ33" s="718"/>
      <c r="CA33" s="718"/>
      <c r="CB33" s="720"/>
      <c r="CD33" s="662" t="s">
        <v>317</v>
      </c>
      <c r="CE33" s="663"/>
      <c r="CF33" s="663"/>
      <c r="CG33" s="663"/>
      <c r="CH33" s="663"/>
      <c r="CI33" s="663"/>
      <c r="CJ33" s="663"/>
      <c r="CK33" s="663"/>
      <c r="CL33" s="663"/>
      <c r="CM33" s="663"/>
      <c r="CN33" s="663"/>
      <c r="CO33" s="663"/>
      <c r="CP33" s="663"/>
      <c r="CQ33" s="664"/>
      <c r="CR33" s="647">
        <v>7375098</v>
      </c>
      <c r="CS33" s="672"/>
      <c r="CT33" s="672"/>
      <c r="CU33" s="672"/>
      <c r="CV33" s="672"/>
      <c r="CW33" s="672"/>
      <c r="CX33" s="672"/>
      <c r="CY33" s="673"/>
      <c r="CZ33" s="652">
        <v>60</v>
      </c>
      <c r="DA33" s="684"/>
      <c r="DB33" s="684"/>
      <c r="DC33" s="686"/>
      <c r="DD33" s="656">
        <v>3787204</v>
      </c>
      <c r="DE33" s="672"/>
      <c r="DF33" s="672"/>
      <c r="DG33" s="672"/>
      <c r="DH33" s="672"/>
      <c r="DI33" s="672"/>
      <c r="DJ33" s="672"/>
      <c r="DK33" s="673"/>
      <c r="DL33" s="656">
        <v>2729756</v>
      </c>
      <c r="DM33" s="672"/>
      <c r="DN33" s="672"/>
      <c r="DO33" s="672"/>
      <c r="DP33" s="672"/>
      <c r="DQ33" s="672"/>
      <c r="DR33" s="672"/>
      <c r="DS33" s="672"/>
      <c r="DT33" s="672"/>
      <c r="DU33" s="672"/>
      <c r="DV33" s="673"/>
      <c r="DW33" s="652">
        <v>43.2</v>
      </c>
      <c r="DX33" s="684"/>
      <c r="DY33" s="684"/>
      <c r="DZ33" s="684"/>
      <c r="EA33" s="684"/>
      <c r="EB33" s="684"/>
      <c r="EC33" s="685"/>
    </row>
    <row r="34" spans="2:133" ht="11.25" customHeight="1">
      <c r="B34" s="644" t="s">
        <v>318</v>
      </c>
      <c r="C34" s="645"/>
      <c r="D34" s="645"/>
      <c r="E34" s="645"/>
      <c r="F34" s="645"/>
      <c r="G34" s="645"/>
      <c r="H34" s="645"/>
      <c r="I34" s="645"/>
      <c r="J34" s="645"/>
      <c r="K34" s="645"/>
      <c r="L34" s="645"/>
      <c r="M34" s="645"/>
      <c r="N34" s="645"/>
      <c r="O34" s="645"/>
      <c r="P34" s="645"/>
      <c r="Q34" s="646"/>
      <c r="R34" s="647">
        <v>11032</v>
      </c>
      <c r="S34" s="648"/>
      <c r="T34" s="648"/>
      <c r="U34" s="648"/>
      <c r="V34" s="648"/>
      <c r="W34" s="648"/>
      <c r="X34" s="648"/>
      <c r="Y34" s="649"/>
      <c r="Z34" s="650">
        <v>0.1</v>
      </c>
      <c r="AA34" s="650"/>
      <c r="AB34" s="650"/>
      <c r="AC34" s="650"/>
      <c r="AD34" s="651" t="s">
        <v>232</v>
      </c>
      <c r="AE34" s="651"/>
      <c r="AF34" s="651"/>
      <c r="AG34" s="651"/>
      <c r="AH34" s="651"/>
      <c r="AI34" s="651"/>
      <c r="AJ34" s="651"/>
      <c r="AK34" s="651"/>
      <c r="AL34" s="652" t="s">
        <v>225</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1374553</v>
      </c>
      <c r="CS34" s="648"/>
      <c r="CT34" s="648"/>
      <c r="CU34" s="648"/>
      <c r="CV34" s="648"/>
      <c r="CW34" s="648"/>
      <c r="CX34" s="648"/>
      <c r="CY34" s="649"/>
      <c r="CZ34" s="652">
        <v>11.2</v>
      </c>
      <c r="DA34" s="684"/>
      <c r="DB34" s="684"/>
      <c r="DC34" s="686"/>
      <c r="DD34" s="656">
        <v>1056668</v>
      </c>
      <c r="DE34" s="648"/>
      <c r="DF34" s="648"/>
      <c r="DG34" s="648"/>
      <c r="DH34" s="648"/>
      <c r="DI34" s="648"/>
      <c r="DJ34" s="648"/>
      <c r="DK34" s="649"/>
      <c r="DL34" s="656">
        <v>840995</v>
      </c>
      <c r="DM34" s="648"/>
      <c r="DN34" s="648"/>
      <c r="DO34" s="648"/>
      <c r="DP34" s="648"/>
      <c r="DQ34" s="648"/>
      <c r="DR34" s="648"/>
      <c r="DS34" s="648"/>
      <c r="DT34" s="648"/>
      <c r="DU34" s="648"/>
      <c r="DV34" s="649"/>
      <c r="DW34" s="652">
        <v>13.3</v>
      </c>
      <c r="DX34" s="684"/>
      <c r="DY34" s="684"/>
      <c r="DZ34" s="684"/>
      <c r="EA34" s="684"/>
      <c r="EB34" s="684"/>
      <c r="EC34" s="685"/>
    </row>
    <row r="35" spans="2:133" ht="11.25" customHeight="1">
      <c r="B35" s="644" t="s">
        <v>320</v>
      </c>
      <c r="C35" s="645"/>
      <c r="D35" s="645"/>
      <c r="E35" s="645"/>
      <c r="F35" s="645"/>
      <c r="G35" s="645"/>
      <c r="H35" s="645"/>
      <c r="I35" s="645"/>
      <c r="J35" s="645"/>
      <c r="K35" s="645"/>
      <c r="L35" s="645"/>
      <c r="M35" s="645"/>
      <c r="N35" s="645"/>
      <c r="O35" s="645"/>
      <c r="P35" s="645"/>
      <c r="Q35" s="646"/>
      <c r="R35" s="647">
        <v>47483</v>
      </c>
      <c r="S35" s="648"/>
      <c r="T35" s="648"/>
      <c r="U35" s="648"/>
      <c r="V35" s="648"/>
      <c r="W35" s="648"/>
      <c r="X35" s="648"/>
      <c r="Y35" s="649"/>
      <c r="Z35" s="650">
        <v>0.4</v>
      </c>
      <c r="AA35" s="650"/>
      <c r="AB35" s="650"/>
      <c r="AC35" s="650"/>
      <c r="AD35" s="651" t="s">
        <v>225</v>
      </c>
      <c r="AE35" s="651"/>
      <c r="AF35" s="651"/>
      <c r="AG35" s="651"/>
      <c r="AH35" s="651"/>
      <c r="AI35" s="651"/>
      <c r="AJ35" s="651"/>
      <c r="AK35" s="651"/>
      <c r="AL35" s="652" t="s">
        <v>232</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98559</v>
      </c>
      <c r="CS35" s="672"/>
      <c r="CT35" s="672"/>
      <c r="CU35" s="672"/>
      <c r="CV35" s="672"/>
      <c r="CW35" s="672"/>
      <c r="CX35" s="672"/>
      <c r="CY35" s="673"/>
      <c r="CZ35" s="652">
        <v>0.8</v>
      </c>
      <c r="DA35" s="684"/>
      <c r="DB35" s="684"/>
      <c r="DC35" s="686"/>
      <c r="DD35" s="656">
        <v>64689</v>
      </c>
      <c r="DE35" s="672"/>
      <c r="DF35" s="672"/>
      <c r="DG35" s="672"/>
      <c r="DH35" s="672"/>
      <c r="DI35" s="672"/>
      <c r="DJ35" s="672"/>
      <c r="DK35" s="673"/>
      <c r="DL35" s="656">
        <v>64689</v>
      </c>
      <c r="DM35" s="672"/>
      <c r="DN35" s="672"/>
      <c r="DO35" s="672"/>
      <c r="DP35" s="672"/>
      <c r="DQ35" s="672"/>
      <c r="DR35" s="672"/>
      <c r="DS35" s="672"/>
      <c r="DT35" s="672"/>
      <c r="DU35" s="672"/>
      <c r="DV35" s="673"/>
      <c r="DW35" s="652">
        <v>1</v>
      </c>
      <c r="DX35" s="684"/>
      <c r="DY35" s="684"/>
      <c r="DZ35" s="684"/>
      <c r="EA35" s="684"/>
      <c r="EB35" s="684"/>
      <c r="EC35" s="685"/>
    </row>
    <row r="36" spans="2:133" ht="11.25" customHeight="1">
      <c r="B36" s="644" t="s">
        <v>324</v>
      </c>
      <c r="C36" s="645"/>
      <c r="D36" s="645"/>
      <c r="E36" s="645"/>
      <c r="F36" s="645"/>
      <c r="G36" s="645"/>
      <c r="H36" s="645"/>
      <c r="I36" s="645"/>
      <c r="J36" s="645"/>
      <c r="K36" s="645"/>
      <c r="L36" s="645"/>
      <c r="M36" s="645"/>
      <c r="N36" s="645"/>
      <c r="O36" s="645"/>
      <c r="P36" s="645"/>
      <c r="Q36" s="646"/>
      <c r="R36" s="647">
        <v>212382</v>
      </c>
      <c r="S36" s="648"/>
      <c r="T36" s="648"/>
      <c r="U36" s="648"/>
      <c r="V36" s="648"/>
      <c r="W36" s="648"/>
      <c r="X36" s="648"/>
      <c r="Y36" s="649"/>
      <c r="Z36" s="650">
        <v>1.6</v>
      </c>
      <c r="AA36" s="650"/>
      <c r="AB36" s="650"/>
      <c r="AC36" s="650"/>
      <c r="AD36" s="651" t="s">
        <v>225</v>
      </c>
      <c r="AE36" s="651"/>
      <c r="AF36" s="651"/>
      <c r="AG36" s="651"/>
      <c r="AH36" s="651"/>
      <c r="AI36" s="651"/>
      <c r="AJ36" s="651"/>
      <c r="AK36" s="651"/>
      <c r="AL36" s="652" t="s">
        <v>225</v>
      </c>
      <c r="AM36" s="653"/>
      <c r="AN36" s="653"/>
      <c r="AO36" s="654"/>
      <c r="AP36" s="235"/>
      <c r="AQ36" s="721" t="s">
        <v>325</v>
      </c>
      <c r="AR36" s="722"/>
      <c r="AS36" s="722"/>
      <c r="AT36" s="722"/>
      <c r="AU36" s="722"/>
      <c r="AV36" s="722"/>
      <c r="AW36" s="722"/>
      <c r="AX36" s="722"/>
      <c r="AY36" s="723"/>
      <c r="AZ36" s="636">
        <v>1439086</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312704</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3836454</v>
      </c>
      <c r="CS36" s="648"/>
      <c r="CT36" s="648"/>
      <c r="CU36" s="648"/>
      <c r="CV36" s="648"/>
      <c r="CW36" s="648"/>
      <c r="CX36" s="648"/>
      <c r="CY36" s="649"/>
      <c r="CZ36" s="652">
        <v>31.2</v>
      </c>
      <c r="DA36" s="684"/>
      <c r="DB36" s="684"/>
      <c r="DC36" s="686"/>
      <c r="DD36" s="656">
        <v>967411</v>
      </c>
      <c r="DE36" s="648"/>
      <c r="DF36" s="648"/>
      <c r="DG36" s="648"/>
      <c r="DH36" s="648"/>
      <c r="DI36" s="648"/>
      <c r="DJ36" s="648"/>
      <c r="DK36" s="649"/>
      <c r="DL36" s="656">
        <v>638428</v>
      </c>
      <c r="DM36" s="648"/>
      <c r="DN36" s="648"/>
      <c r="DO36" s="648"/>
      <c r="DP36" s="648"/>
      <c r="DQ36" s="648"/>
      <c r="DR36" s="648"/>
      <c r="DS36" s="648"/>
      <c r="DT36" s="648"/>
      <c r="DU36" s="648"/>
      <c r="DV36" s="649"/>
      <c r="DW36" s="652">
        <v>10.1</v>
      </c>
      <c r="DX36" s="684"/>
      <c r="DY36" s="684"/>
      <c r="DZ36" s="684"/>
      <c r="EA36" s="684"/>
      <c r="EB36" s="684"/>
      <c r="EC36" s="685"/>
    </row>
    <row r="37" spans="2:133" ht="11.25" customHeight="1">
      <c r="B37" s="644" t="s">
        <v>328</v>
      </c>
      <c r="C37" s="645"/>
      <c r="D37" s="645"/>
      <c r="E37" s="645"/>
      <c r="F37" s="645"/>
      <c r="G37" s="645"/>
      <c r="H37" s="645"/>
      <c r="I37" s="645"/>
      <c r="J37" s="645"/>
      <c r="K37" s="645"/>
      <c r="L37" s="645"/>
      <c r="M37" s="645"/>
      <c r="N37" s="645"/>
      <c r="O37" s="645"/>
      <c r="P37" s="645"/>
      <c r="Q37" s="646"/>
      <c r="R37" s="647">
        <v>632211</v>
      </c>
      <c r="S37" s="648"/>
      <c r="T37" s="648"/>
      <c r="U37" s="648"/>
      <c r="V37" s="648"/>
      <c r="W37" s="648"/>
      <c r="X37" s="648"/>
      <c r="Y37" s="649"/>
      <c r="Z37" s="650">
        <v>4.9000000000000004</v>
      </c>
      <c r="AA37" s="650"/>
      <c r="AB37" s="650"/>
      <c r="AC37" s="650"/>
      <c r="AD37" s="651" t="s">
        <v>232</v>
      </c>
      <c r="AE37" s="651"/>
      <c r="AF37" s="651"/>
      <c r="AG37" s="651"/>
      <c r="AH37" s="651"/>
      <c r="AI37" s="651"/>
      <c r="AJ37" s="651"/>
      <c r="AK37" s="651"/>
      <c r="AL37" s="652" t="s">
        <v>232</v>
      </c>
      <c r="AM37" s="653"/>
      <c r="AN37" s="653"/>
      <c r="AO37" s="654"/>
      <c r="AQ37" s="725" t="s">
        <v>329</v>
      </c>
      <c r="AR37" s="726"/>
      <c r="AS37" s="726"/>
      <c r="AT37" s="726"/>
      <c r="AU37" s="726"/>
      <c r="AV37" s="726"/>
      <c r="AW37" s="726"/>
      <c r="AX37" s="726"/>
      <c r="AY37" s="727"/>
      <c r="AZ37" s="647">
        <v>476394</v>
      </c>
      <c r="BA37" s="648"/>
      <c r="BB37" s="648"/>
      <c r="BC37" s="648"/>
      <c r="BD37" s="672"/>
      <c r="BE37" s="672"/>
      <c r="BF37" s="702"/>
      <c r="BG37" s="662" t="s">
        <v>330</v>
      </c>
      <c r="BH37" s="663"/>
      <c r="BI37" s="663"/>
      <c r="BJ37" s="663"/>
      <c r="BK37" s="663"/>
      <c r="BL37" s="663"/>
      <c r="BM37" s="663"/>
      <c r="BN37" s="663"/>
      <c r="BO37" s="663"/>
      <c r="BP37" s="663"/>
      <c r="BQ37" s="663"/>
      <c r="BR37" s="663"/>
      <c r="BS37" s="663"/>
      <c r="BT37" s="663"/>
      <c r="BU37" s="664"/>
      <c r="BV37" s="647">
        <v>296070</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496724</v>
      </c>
      <c r="CS37" s="672"/>
      <c r="CT37" s="672"/>
      <c r="CU37" s="672"/>
      <c r="CV37" s="672"/>
      <c r="CW37" s="672"/>
      <c r="CX37" s="672"/>
      <c r="CY37" s="673"/>
      <c r="CZ37" s="652">
        <v>4</v>
      </c>
      <c r="DA37" s="684"/>
      <c r="DB37" s="684"/>
      <c r="DC37" s="686"/>
      <c r="DD37" s="656">
        <v>496206</v>
      </c>
      <c r="DE37" s="672"/>
      <c r="DF37" s="672"/>
      <c r="DG37" s="672"/>
      <c r="DH37" s="672"/>
      <c r="DI37" s="672"/>
      <c r="DJ37" s="672"/>
      <c r="DK37" s="673"/>
      <c r="DL37" s="656">
        <v>455718</v>
      </c>
      <c r="DM37" s="672"/>
      <c r="DN37" s="672"/>
      <c r="DO37" s="672"/>
      <c r="DP37" s="672"/>
      <c r="DQ37" s="672"/>
      <c r="DR37" s="672"/>
      <c r="DS37" s="672"/>
      <c r="DT37" s="672"/>
      <c r="DU37" s="672"/>
      <c r="DV37" s="673"/>
      <c r="DW37" s="652">
        <v>7.2</v>
      </c>
      <c r="DX37" s="684"/>
      <c r="DY37" s="684"/>
      <c r="DZ37" s="684"/>
      <c r="EA37" s="684"/>
      <c r="EB37" s="684"/>
      <c r="EC37" s="685"/>
    </row>
    <row r="38" spans="2:133" ht="11.25" customHeight="1">
      <c r="B38" s="644" t="s">
        <v>332</v>
      </c>
      <c r="C38" s="645"/>
      <c r="D38" s="645"/>
      <c r="E38" s="645"/>
      <c r="F38" s="645"/>
      <c r="G38" s="645"/>
      <c r="H38" s="645"/>
      <c r="I38" s="645"/>
      <c r="J38" s="645"/>
      <c r="K38" s="645"/>
      <c r="L38" s="645"/>
      <c r="M38" s="645"/>
      <c r="N38" s="645"/>
      <c r="O38" s="645"/>
      <c r="P38" s="645"/>
      <c r="Q38" s="646"/>
      <c r="R38" s="647">
        <v>104600</v>
      </c>
      <c r="S38" s="648"/>
      <c r="T38" s="648"/>
      <c r="U38" s="648"/>
      <c r="V38" s="648"/>
      <c r="W38" s="648"/>
      <c r="X38" s="648"/>
      <c r="Y38" s="649"/>
      <c r="Z38" s="650">
        <v>0.8</v>
      </c>
      <c r="AA38" s="650"/>
      <c r="AB38" s="650"/>
      <c r="AC38" s="650"/>
      <c r="AD38" s="651">
        <v>10560</v>
      </c>
      <c r="AE38" s="651"/>
      <c r="AF38" s="651"/>
      <c r="AG38" s="651"/>
      <c r="AH38" s="651"/>
      <c r="AI38" s="651"/>
      <c r="AJ38" s="651"/>
      <c r="AK38" s="651"/>
      <c r="AL38" s="652">
        <v>0.2</v>
      </c>
      <c r="AM38" s="653"/>
      <c r="AN38" s="653"/>
      <c r="AO38" s="654"/>
      <c r="AQ38" s="725" t="s">
        <v>333</v>
      </c>
      <c r="AR38" s="726"/>
      <c r="AS38" s="726"/>
      <c r="AT38" s="726"/>
      <c r="AU38" s="726"/>
      <c r="AV38" s="726"/>
      <c r="AW38" s="726"/>
      <c r="AX38" s="726"/>
      <c r="AY38" s="727"/>
      <c r="AZ38" s="647">
        <v>38688</v>
      </c>
      <c r="BA38" s="648"/>
      <c r="BB38" s="648"/>
      <c r="BC38" s="648"/>
      <c r="BD38" s="672"/>
      <c r="BE38" s="672"/>
      <c r="BF38" s="702"/>
      <c r="BG38" s="662" t="s">
        <v>334</v>
      </c>
      <c r="BH38" s="663"/>
      <c r="BI38" s="663"/>
      <c r="BJ38" s="663"/>
      <c r="BK38" s="663"/>
      <c r="BL38" s="663"/>
      <c r="BM38" s="663"/>
      <c r="BN38" s="663"/>
      <c r="BO38" s="663"/>
      <c r="BP38" s="663"/>
      <c r="BQ38" s="663"/>
      <c r="BR38" s="663"/>
      <c r="BS38" s="663"/>
      <c r="BT38" s="663"/>
      <c r="BU38" s="664"/>
      <c r="BV38" s="647">
        <v>3469</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1400398</v>
      </c>
      <c r="CS38" s="648"/>
      <c r="CT38" s="648"/>
      <c r="CU38" s="648"/>
      <c r="CV38" s="648"/>
      <c r="CW38" s="648"/>
      <c r="CX38" s="648"/>
      <c r="CY38" s="649"/>
      <c r="CZ38" s="652">
        <v>11.4</v>
      </c>
      <c r="DA38" s="684"/>
      <c r="DB38" s="684"/>
      <c r="DC38" s="686"/>
      <c r="DD38" s="656">
        <v>1234351</v>
      </c>
      <c r="DE38" s="648"/>
      <c r="DF38" s="648"/>
      <c r="DG38" s="648"/>
      <c r="DH38" s="648"/>
      <c r="DI38" s="648"/>
      <c r="DJ38" s="648"/>
      <c r="DK38" s="649"/>
      <c r="DL38" s="656">
        <v>1185644</v>
      </c>
      <c r="DM38" s="648"/>
      <c r="DN38" s="648"/>
      <c r="DO38" s="648"/>
      <c r="DP38" s="648"/>
      <c r="DQ38" s="648"/>
      <c r="DR38" s="648"/>
      <c r="DS38" s="648"/>
      <c r="DT38" s="648"/>
      <c r="DU38" s="648"/>
      <c r="DV38" s="649"/>
      <c r="DW38" s="652">
        <v>18.8</v>
      </c>
      <c r="DX38" s="684"/>
      <c r="DY38" s="684"/>
      <c r="DZ38" s="684"/>
      <c r="EA38" s="684"/>
      <c r="EB38" s="684"/>
      <c r="EC38" s="685"/>
    </row>
    <row r="39" spans="2:133" ht="11.25" customHeight="1">
      <c r="B39" s="644" t="s">
        <v>336</v>
      </c>
      <c r="C39" s="645"/>
      <c r="D39" s="645"/>
      <c r="E39" s="645"/>
      <c r="F39" s="645"/>
      <c r="G39" s="645"/>
      <c r="H39" s="645"/>
      <c r="I39" s="645"/>
      <c r="J39" s="645"/>
      <c r="K39" s="645"/>
      <c r="L39" s="645"/>
      <c r="M39" s="645"/>
      <c r="N39" s="645"/>
      <c r="O39" s="645"/>
      <c r="P39" s="645"/>
      <c r="Q39" s="646"/>
      <c r="R39" s="647">
        <v>735300</v>
      </c>
      <c r="S39" s="648"/>
      <c r="T39" s="648"/>
      <c r="U39" s="648"/>
      <c r="V39" s="648"/>
      <c r="W39" s="648"/>
      <c r="X39" s="648"/>
      <c r="Y39" s="649"/>
      <c r="Z39" s="650">
        <v>5.7</v>
      </c>
      <c r="AA39" s="650"/>
      <c r="AB39" s="650"/>
      <c r="AC39" s="650"/>
      <c r="AD39" s="651" t="s">
        <v>232</v>
      </c>
      <c r="AE39" s="651"/>
      <c r="AF39" s="651"/>
      <c r="AG39" s="651"/>
      <c r="AH39" s="651"/>
      <c r="AI39" s="651"/>
      <c r="AJ39" s="651"/>
      <c r="AK39" s="651"/>
      <c r="AL39" s="652" t="s">
        <v>232</v>
      </c>
      <c r="AM39" s="653"/>
      <c r="AN39" s="653"/>
      <c r="AO39" s="654"/>
      <c r="AQ39" s="725" t="s">
        <v>337</v>
      </c>
      <c r="AR39" s="726"/>
      <c r="AS39" s="726"/>
      <c r="AT39" s="726"/>
      <c r="AU39" s="726"/>
      <c r="AV39" s="726"/>
      <c r="AW39" s="726"/>
      <c r="AX39" s="726"/>
      <c r="AY39" s="727"/>
      <c r="AZ39" s="647">
        <v>5378</v>
      </c>
      <c r="BA39" s="648"/>
      <c r="BB39" s="648"/>
      <c r="BC39" s="648"/>
      <c r="BD39" s="672"/>
      <c r="BE39" s="672"/>
      <c r="BF39" s="702"/>
      <c r="BG39" s="662" t="s">
        <v>338</v>
      </c>
      <c r="BH39" s="663"/>
      <c r="BI39" s="663"/>
      <c r="BJ39" s="663"/>
      <c r="BK39" s="663"/>
      <c r="BL39" s="663"/>
      <c r="BM39" s="663"/>
      <c r="BN39" s="663"/>
      <c r="BO39" s="663"/>
      <c r="BP39" s="663"/>
      <c r="BQ39" s="663"/>
      <c r="BR39" s="663"/>
      <c r="BS39" s="663"/>
      <c r="BT39" s="663"/>
      <c r="BU39" s="664"/>
      <c r="BV39" s="647">
        <v>5463</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665134</v>
      </c>
      <c r="CS39" s="672"/>
      <c r="CT39" s="672"/>
      <c r="CU39" s="672"/>
      <c r="CV39" s="672"/>
      <c r="CW39" s="672"/>
      <c r="CX39" s="672"/>
      <c r="CY39" s="673"/>
      <c r="CZ39" s="652">
        <v>5.4</v>
      </c>
      <c r="DA39" s="684"/>
      <c r="DB39" s="684"/>
      <c r="DC39" s="686"/>
      <c r="DD39" s="656">
        <v>464085</v>
      </c>
      <c r="DE39" s="672"/>
      <c r="DF39" s="672"/>
      <c r="DG39" s="672"/>
      <c r="DH39" s="672"/>
      <c r="DI39" s="672"/>
      <c r="DJ39" s="672"/>
      <c r="DK39" s="673"/>
      <c r="DL39" s="656" t="s">
        <v>232</v>
      </c>
      <c r="DM39" s="672"/>
      <c r="DN39" s="672"/>
      <c r="DO39" s="672"/>
      <c r="DP39" s="672"/>
      <c r="DQ39" s="672"/>
      <c r="DR39" s="672"/>
      <c r="DS39" s="672"/>
      <c r="DT39" s="672"/>
      <c r="DU39" s="672"/>
      <c r="DV39" s="673"/>
      <c r="DW39" s="652" t="s">
        <v>232</v>
      </c>
      <c r="DX39" s="684"/>
      <c r="DY39" s="684"/>
      <c r="DZ39" s="684"/>
      <c r="EA39" s="684"/>
      <c r="EB39" s="684"/>
      <c r="EC39" s="685"/>
    </row>
    <row r="40" spans="2:133" ht="11.25" customHeight="1">
      <c r="B40" s="644" t="s">
        <v>340</v>
      </c>
      <c r="C40" s="645"/>
      <c r="D40" s="645"/>
      <c r="E40" s="645"/>
      <c r="F40" s="645"/>
      <c r="G40" s="645"/>
      <c r="H40" s="645"/>
      <c r="I40" s="645"/>
      <c r="J40" s="645"/>
      <c r="K40" s="645"/>
      <c r="L40" s="645"/>
      <c r="M40" s="645"/>
      <c r="N40" s="645"/>
      <c r="O40" s="645"/>
      <c r="P40" s="645"/>
      <c r="Q40" s="646"/>
      <c r="R40" s="647" t="s">
        <v>232</v>
      </c>
      <c r="S40" s="648"/>
      <c r="T40" s="648"/>
      <c r="U40" s="648"/>
      <c r="V40" s="648"/>
      <c r="W40" s="648"/>
      <c r="X40" s="648"/>
      <c r="Y40" s="649"/>
      <c r="Z40" s="650" t="s">
        <v>225</v>
      </c>
      <c r="AA40" s="650"/>
      <c r="AB40" s="650"/>
      <c r="AC40" s="650"/>
      <c r="AD40" s="651" t="s">
        <v>232</v>
      </c>
      <c r="AE40" s="651"/>
      <c r="AF40" s="651"/>
      <c r="AG40" s="651"/>
      <c r="AH40" s="651"/>
      <c r="AI40" s="651"/>
      <c r="AJ40" s="651"/>
      <c r="AK40" s="651"/>
      <c r="AL40" s="652" t="s">
        <v>232</v>
      </c>
      <c r="AM40" s="653"/>
      <c r="AN40" s="653"/>
      <c r="AO40" s="654"/>
      <c r="AQ40" s="725" t="s">
        <v>341</v>
      </c>
      <c r="AR40" s="726"/>
      <c r="AS40" s="726"/>
      <c r="AT40" s="726"/>
      <c r="AU40" s="726"/>
      <c r="AV40" s="726"/>
      <c r="AW40" s="726"/>
      <c r="AX40" s="726"/>
      <c r="AY40" s="727"/>
      <c r="AZ40" s="647" t="s">
        <v>225</v>
      </c>
      <c r="BA40" s="648"/>
      <c r="BB40" s="648"/>
      <c r="BC40" s="648"/>
      <c r="BD40" s="672"/>
      <c r="BE40" s="672"/>
      <c r="BF40" s="702"/>
      <c r="BG40" s="728" t="s">
        <v>342</v>
      </c>
      <c r="BH40" s="729"/>
      <c r="BI40" s="729"/>
      <c r="BJ40" s="729"/>
      <c r="BK40" s="729"/>
      <c r="BL40" s="236"/>
      <c r="BM40" s="663" t="s">
        <v>343</v>
      </c>
      <c r="BN40" s="663"/>
      <c r="BO40" s="663"/>
      <c r="BP40" s="663"/>
      <c r="BQ40" s="663"/>
      <c r="BR40" s="663"/>
      <c r="BS40" s="663"/>
      <c r="BT40" s="663"/>
      <c r="BU40" s="664"/>
      <c r="BV40" s="647">
        <v>101</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t="s">
        <v>225</v>
      </c>
      <c r="CS40" s="648"/>
      <c r="CT40" s="648"/>
      <c r="CU40" s="648"/>
      <c r="CV40" s="648"/>
      <c r="CW40" s="648"/>
      <c r="CX40" s="648"/>
      <c r="CY40" s="649"/>
      <c r="CZ40" s="652" t="s">
        <v>232</v>
      </c>
      <c r="DA40" s="684"/>
      <c r="DB40" s="684"/>
      <c r="DC40" s="686"/>
      <c r="DD40" s="656" t="s">
        <v>232</v>
      </c>
      <c r="DE40" s="648"/>
      <c r="DF40" s="648"/>
      <c r="DG40" s="648"/>
      <c r="DH40" s="648"/>
      <c r="DI40" s="648"/>
      <c r="DJ40" s="648"/>
      <c r="DK40" s="649"/>
      <c r="DL40" s="656" t="s">
        <v>232</v>
      </c>
      <c r="DM40" s="648"/>
      <c r="DN40" s="648"/>
      <c r="DO40" s="648"/>
      <c r="DP40" s="648"/>
      <c r="DQ40" s="648"/>
      <c r="DR40" s="648"/>
      <c r="DS40" s="648"/>
      <c r="DT40" s="648"/>
      <c r="DU40" s="648"/>
      <c r="DV40" s="649"/>
      <c r="DW40" s="652" t="s">
        <v>232</v>
      </c>
      <c r="DX40" s="684"/>
      <c r="DY40" s="684"/>
      <c r="DZ40" s="684"/>
      <c r="EA40" s="684"/>
      <c r="EB40" s="684"/>
      <c r="EC40" s="685"/>
    </row>
    <row r="41" spans="2:133" ht="11.25" customHeight="1">
      <c r="B41" s="644" t="s">
        <v>345</v>
      </c>
      <c r="C41" s="645"/>
      <c r="D41" s="645"/>
      <c r="E41" s="645"/>
      <c r="F41" s="645"/>
      <c r="G41" s="645"/>
      <c r="H41" s="645"/>
      <c r="I41" s="645"/>
      <c r="J41" s="645"/>
      <c r="K41" s="645"/>
      <c r="L41" s="645"/>
      <c r="M41" s="645"/>
      <c r="N41" s="645"/>
      <c r="O41" s="645"/>
      <c r="P41" s="645"/>
      <c r="Q41" s="646"/>
      <c r="R41" s="647" t="s">
        <v>232</v>
      </c>
      <c r="S41" s="648"/>
      <c r="T41" s="648"/>
      <c r="U41" s="648"/>
      <c r="V41" s="648"/>
      <c r="W41" s="648"/>
      <c r="X41" s="648"/>
      <c r="Y41" s="649"/>
      <c r="Z41" s="650" t="s">
        <v>225</v>
      </c>
      <c r="AA41" s="650"/>
      <c r="AB41" s="650"/>
      <c r="AC41" s="650"/>
      <c r="AD41" s="651" t="s">
        <v>232</v>
      </c>
      <c r="AE41" s="651"/>
      <c r="AF41" s="651"/>
      <c r="AG41" s="651"/>
      <c r="AH41" s="651"/>
      <c r="AI41" s="651"/>
      <c r="AJ41" s="651"/>
      <c r="AK41" s="651"/>
      <c r="AL41" s="652" t="s">
        <v>225</v>
      </c>
      <c r="AM41" s="653"/>
      <c r="AN41" s="653"/>
      <c r="AO41" s="654"/>
      <c r="AQ41" s="725" t="s">
        <v>346</v>
      </c>
      <c r="AR41" s="726"/>
      <c r="AS41" s="726"/>
      <c r="AT41" s="726"/>
      <c r="AU41" s="726"/>
      <c r="AV41" s="726"/>
      <c r="AW41" s="726"/>
      <c r="AX41" s="726"/>
      <c r="AY41" s="727"/>
      <c r="AZ41" s="647">
        <v>188654</v>
      </c>
      <c r="BA41" s="648"/>
      <c r="BB41" s="648"/>
      <c r="BC41" s="648"/>
      <c r="BD41" s="672"/>
      <c r="BE41" s="672"/>
      <c r="BF41" s="702"/>
      <c r="BG41" s="728"/>
      <c r="BH41" s="729"/>
      <c r="BI41" s="729"/>
      <c r="BJ41" s="729"/>
      <c r="BK41" s="729"/>
      <c r="BL41" s="236"/>
      <c r="BM41" s="663" t="s">
        <v>347</v>
      </c>
      <c r="BN41" s="663"/>
      <c r="BO41" s="663"/>
      <c r="BP41" s="663"/>
      <c r="BQ41" s="663"/>
      <c r="BR41" s="663"/>
      <c r="BS41" s="663"/>
      <c r="BT41" s="663"/>
      <c r="BU41" s="664"/>
      <c r="BV41" s="647">
        <v>1</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232</v>
      </c>
      <c r="CS41" s="672"/>
      <c r="CT41" s="672"/>
      <c r="CU41" s="672"/>
      <c r="CV41" s="672"/>
      <c r="CW41" s="672"/>
      <c r="CX41" s="672"/>
      <c r="CY41" s="673"/>
      <c r="CZ41" s="652" t="s">
        <v>225</v>
      </c>
      <c r="DA41" s="684"/>
      <c r="DB41" s="684"/>
      <c r="DC41" s="686"/>
      <c r="DD41" s="656" t="s">
        <v>232</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44" t="s">
        <v>349</v>
      </c>
      <c r="C42" s="645"/>
      <c r="D42" s="645"/>
      <c r="E42" s="645"/>
      <c r="F42" s="645"/>
      <c r="G42" s="645"/>
      <c r="H42" s="645"/>
      <c r="I42" s="645"/>
      <c r="J42" s="645"/>
      <c r="K42" s="645"/>
      <c r="L42" s="645"/>
      <c r="M42" s="645"/>
      <c r="N42" s="645"/>
      <c r="O42" s="645"/>
      <c r="P42" s="645"/>
      <c r="Q42" s="646"/>
      <c r="R42" s="647">
        <v>370000</v>
      </c>
      <c r="S42" s="648"/>
      <c r="T42" s="648"/>
      <c r="U42" s="648"/>
      <c r="V42" s="648"/>
      <c r="W42" s="648"/>
      <c r="X42" s="648"/>
      <c r="Y42" s="649"/>
      <c r="Z42" s="650">
        <v>2.9</v>
      </c>
      <c r="AA42" s="650"/>
      <c r="AB42" s="650"/>
      <c r="AC42" s="650"/>
      <c r="AD42" s="651" t="s">
        <v>232</v>
      </c>
      <c r="AE42" s="651"/>
      <c r="AF42" s="651"/>
      <c r="AG42" s="651"/>
      <c r="AH42" s="651"/>
      <c r="AI42" s="651"/>
      <c r="AJ42" s="651"/>
      <c r="AK42" s="651"/>
      <c r="AL42" s="652" t="s">
        <v>225</v>
      </c>
      <c r="AM42" s="653"/>
      <c r="AN42" s="653"/>
      <c r="AO42" s="654"/>
      <c r="AQ42" s="746" t="s">
        <v>350</v>
      </c>
      <c r="AR42" s="747"/>
      <c r="AS42" s="747"/>
      <c r="AT42" s="747"/>
      <c r="AU42" s="747"/>
      <c r="AV42" s="747"/>
      <c r="AW42" s="747"/>
      <c r="AX42" s="747"/>
      <c r="AY42" s="748"/>
      <c r="AZ42" s="738">
        <v>729972</v>
      </c>
      <c r="BA42" s="739"/>
      <c r="BB42" s="739"/>
      <c r="BC42" s="739"/>
      <c r="BD42" s="718"/>
      <c r="BE42" s="718"/>
      <c r="BF42" s="720"/>
      <c r="BG42" s="730"/>
      <c r="BH42" s="731"/>
      <c r="BI42" s="731"/>
      <c r="BJ42" s="731"/>
      <c r="BK42" s="731"/>
      <c r="BL42" s="237"/>
      <c r="BM42" s="675" t="s">
        <v>351</v>
      </c>
      <c r="BN42" s="675"/>
      <c r="BO42" s="675"/>
      <c r="BP42" s="675"/>
      <c r="BQ42" s="675"/>
      <c r="BR42" s="675"/>
      <c r="BS42" s="675"/>
      <c r="BT42" s="675"/>
      <c r="BU42" s="676"/>
      <c r="BV42" s="738">
        <v>346</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1182537</v>
      </c>
      <c r="CS42" s="648"/>
      <c r="CT42" s="648"/>
      <c r="CU42" s="648"/>
      <c r="CV42" s="648"/>
      <c r="CW42" s="648"/>
      <c r="CX42" s="648"/>
      <c r="CY42" s="649"/>
      <c r="CZ42" s="652">
        <v>9.6</v>
      </c>
      <c r="DA42" s="653"/>
      <c r="DB42" s="653"/>
      <c r="DC42" s="665"/>
      <c r="DD42" s="656">
        <v>580897</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688" t="s">
        <v>353</v>
      </c>
      <c r="C43" s="689"/>
      <c r="D43" s="689"/>
      <c r="E43" s="689"/>
      <c r="F43" s="689"/>
      <c r="G43" s="689"/>
      <c r="H43" s="689"/>
      <c r="I43" s="689"/>
      <c r="J43" s="689"/>
      <c r="K43" s="689"/>
      <c r="L43" s="689"/>
      <c r="M43" s="689"/>
      <c r="N43" s="689"/>
      <c r="O43" s="689"/>
      <c r="P43" s="689"/>
      <c r="Q43" s="690"/>
      <c r="R43" s="738">
        <v>12879782</v>
      </c>
      <c r="S43" s="739"/>
      <c r="T43" s="739"/>
      <c r="U43" s="739"/>
      <c r="V43" s="739"/>
      <c r="W43" s="739"/>
      <c r="X43" s="739"/>
      <c r="Y43" s="740"/>
      <c r="Z43" s="741">
        <v>100</v>
      </c>
      <c r="AA43" s="741"/>
      <c r="AB43" s="741"/>
      <c r="AC43" s="741"/>
      <c r="AD43" s="742">
        <v>5945935</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32024</v>
      </c>
      <c r="CS43" s="672"/>
      <c r="CT43" s="672"/>
      <c r="CU43" s="672"/>
      <c r="CV43" s="672"/>
      <c r="CW43" s="672"/>
      <c r="CX43" s="672"/>
      <c r="CY43" s="673"/>
      <c r="CZ43" s="652">
        <v>0.3</v>
      </c>
      <c r="DA43" s="684"/>
      <c r="DB43" s="684"/>
      <c r="DC43" s="686"/>
      <c r="DD43" s="656">
        <v>32024</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355</v>
      </c>
      <c r="CG44" s="645"/>
      <c r="CH44" s="645"/>
      <c r="CI44" s="645"/>
      <c r="CJ44" s="645"/>
      <c r="CK44" s="645"/>
      <c r="CL44" s="645"/>
      <c r="CM44" s="645"/>
      <c r="CN44" s="645"/>
      <c r="CO44" s="645"/>
      <c r="CP44" s="645"/>
      <c r="CQ44" s="646"/>
      <c r="CR44" s="647">
        <v>1181327</v>
      </c>
      <c r="CS44" s="648"/>
      <c r="CT44" s="648"/>
      <c r="CU44" s="648"/>
      <c r="CV44" s="648"/>
      <c r="CW44" s="648"/>
      <c r="CX44" s="648"/>
      <c r="CY44" s="649"/>
      <c r="CZ44" s="652">
        <v>9.6</v>
      </c>
      <c r="DA44" s="653"/>
      <c r="DB44" s="653"/>
      <c r="DC44" s="665"/>
      <c r="DD44" s="656">
        <v>579687</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573292</v>
      </c>
      <c r="CS45" s="672"/>
      <c r="CT45" s="672"/>
      <c r="CU45" s="672"/>
      <c r="CV45" s="672"/>
      <c r="CW45" s="672"/>
      <c r="CX45" s="672"/>
      <c r="CY45" s="673"/>
      <c r="CZ45" s="652">
        <v>4.7</v>
      </c>
      <c r="DA45" s="684"/>
      <c r="DB45" s="684"/>
      <c r="DC45" s="686"/>
      <c r="DD45" s="656">
        <v>182048</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590457</v>
      </c>
      <c r="CS46" s="648"/>
      <c r="CT46" s="648"/>
      <c r="CU46" s="648"/>
      <c r="CV46" s="648"/>
      <c r="CW46" s="648"/>
      <c r="CX46" s="648"/>
      <c r="CY46" s="649"/>
      <c r="CZ46" s="652">
        <v>4.8</v>
      </c>
      <c r="DA46" s="653"/>
      <c r="DB46" s="653"/>
      <c r="DC46" s="665"/>
      <c r="DD46" s="656">
        <v>380061</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1210</v>
      </c>
      <c r="CS47" s="672"/>
      <c r="CT47" s="672"/>
      <c r="CU47" s="672"/>
      <c r="CV47" s="672"/>
      <c r="CW47" s="672"/>
      <c r="CX47" s="672"/>
      <c r="CY47" s="673"/>
      <c r="CZ47" s="652">
        <v>0</v>
      </c>
      <c r="DA47" s="684"/>
      <c r="DB47" s="684"/>
      <c r="DC47" s="686"/>
      <c r="DD47" s="656">
        <v>1210</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363</v>
      </c>
      <c r="CS48" s="648"/>
      <c r="CT48" s="648"/>
      <c r="CU48" s="648"/>
      <c r="CV48" s="648"/>
      <c r="CW48" s="648"/>
      <c r="CX48" s="648"/>
      <c r="CY48" s="649"/>
      <c r="CZ48" s="652" t="s">
        <v>363</v>
      </c>
      <c r="DA48" s="653"/>
      <c r="DB48" s="653"/>
      <c r="DC48" s="665"/>
      <c r="DD48" s="656" t="s">
        <v>225</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12294120</v>
      </c>
      <c r="CS49" s="718"/>
      <c r="CT49" s="718"/>
      <c r="CU49" s="718"/>
      <c r="CV49" s="718"/>
      <c r="CW49" s="718"/>
      <c r="CX49" s="718"/>
      <c r="CY49" s="749"/>
      <c r="CZ49" s="743">
        <v>100</v>
      </c>
      <c r="DA49" s="750"/>
      <c r="DB49" s="750"/>
      <c r="DC49" s="751"/>
      <c r="DD49" s="752">
        <v>6917579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jRvp5F3FHW/pfkaiVzZWw6gKD+m/BFFxbXyAVSRYN589kRUtvf2aXE9toqcS7i/9WkDZ1VgCqFd81XuUvWwrXQ==" saltValue="87Ky8CF9czotu1jM0f+YN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387</v>
      </c>
      <c r="C7" s="780"/>
      <c r="D7" s="780"/>
      <c r="E7" s="780"/>
      <c r="F7" s="780"/>
      <c r="G7" s="780"/>
      <c r="H7" s="780"/>
      <c r="I7" s="780"/>
      <c r="J7" s="780"/>
      <c r="K7" s="780"/>
      <c r="L7" s="780"/>
      <c r="M7" s="780"/>
      <c r="N7" s="780"/>
      <c r="O7" s="780"/>
      <c r="P7" s="781"/>
      <c r="Q7" s="782">
        <v>12880</v>
      </c>
      <c r="R7" s="783"/>
      <c r="S7" s="783"/>
      <c r="T7" s="783"/>
      <c r="U7" s="783"/>
      <c r="V7" s="783">
        <v>12294</v>
      </c>
      <c r="W7" s="783"/>
      <c r="X7" s="783"/>
      <c r="Y7" s="783"/>
      <c r="Z7" s="783"/>
      <c r="AA7" s="783">
        <v>586</v>
      </c>
      <c r="AB7" s="783"/>
      <c r="AC7" s="783"/>
      <c r="AD7" s="783"/>
      <c r="AE7" s="784"/>
      <c r="AF7" s="785">
        <v>539</v>
      </c>
      <c r="AG7" s="786"/>
      <c r="AH7" s="786"/>
      <c r="AI7" s="786"/>
      <c r="AJ7" s="787"/>
      <c r="AK7" s="822">
        <v>212</v>
      </c>
      <c r="AL7" s="823"/>
      <c r="AM7" s="823"/>
      <c r="AN7" s="823"/>
      <c r="AO7" s="823"/>
      <c r="AP7" s="823">
        <v>8023</v>
      </c>
      <c r="AQ7" s="823"/>
      <c r="AR7" s="823"/>
      <c r="AS7" s="823"/>
      <c r="AT7" s="823"/>
      <c r="AU7" s="824" t="s">
        <v>603</v>
      </c>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616</v>
      </c>
      <c r="BS7" s="826" t="s">
        <v>602</v>
      </c>
      <c r="BT7" s="827"/>
      <c r="BU7" s="827"/>
      <c r="BV7" s="827"/>
      <c r="BW7" s="827"/>
      <c r="BX7" s="827"/>
      <c r="BY7" s="827"/>
      <c r="BZ7" s="827"/>
      <c r="CA7" s="827"/>
      <c r="CB7" s="827"/>
      <c r="CC7" s="827"/>
      <c r="CD7" s="827"/>
      <c r="CE7" s="827"/>
      <c r="CF7" s="827"/>
      <c r="CG7" s="828"/>
      <c r="CH7" s="819">
        <v>6</v>
      </c>
      <c r="CI7" s="820"/>
      <c r="CJ7" s="820"/>
      <c r="CK7" s="820"/>
      <c r="CL7" s="821"/>
      <c r="CM7" s="819">
        <v>15</v>
      </c>
      <c r="CN7" s="820"/>
      <c r="CO7" s="820"/>
      <c r="CP7" s="820"/>
      <c r="CQ7" s="821"/>
      <c r="CR7" s="819">
        <v>5</v>
      </c>
      <c r="CS7" s="820"/>
      <c r="CT7" s="820"/>
      <c r="CU7" s="820"/>
      <c r="CV7" s="821"/>
      <c r="CW7" s="819" t="s">
        <v>601</v>
      </c>
      <c r="CX7" s="820"/>
      <c r="CY7" s="820"/>
      <c r="CZ7" s="820"/>
      <c r="DA7" s="821"/>
      <c r="DB7" s="819" t="s">
        <v>601</v>
      </c>
      <c r="DC7" s="820"/>
      <c r="DD7" s="820"/>
      <c r="DE7" s="820"/>
      <c r="DF7" s="821"/>
      <c r="DG7" s="819" t="s">
        <v>601</v>
      </c>
      <c r="DH7" s="820"/>
      <c r="DI7" s="820"/>
      <c r="DJ7" s="820"/>
      <c r="DK7" s="821"/>
      <c r="DL7" s="819" t="s">
        <v>601</v>
      </c>
      <c r="DM7" s="820"/>
      <c r="DN7" s="820"/>
      <c r="DO7" s="820"/>
      <c r="DP7" s="821"/>
      <c r="DQ7" s="819" t="s">
        <v>601</v>
      </c>
      <c r="DR7" s="820"/>
      <c r="DS7" s="820"/>
      <c r="DT7" s="820"/>
      <c r="DU7" s="821"/>
      <c r="DV7" s="800"/>
      <c r="DW7" s="801"/>
      <c r="DX7" s="801"/>
      <c r="DY7" s="801"/>
      <c r="DZ7" s="802"/>
      <c r="EA7" s="256"/>
    </row>
    <row r="8" spans="1:131" s="257" customFormat="1" ht="26.25" customHeight="1">
      <c r="A8" s="263">
        <v>2</v>
      </c>
      <c r="B8" s="803" t="s">
        <v>388</v>
      </c>
      <c r="C8" s="804"/>
      <c r="D8" s="804"/>
      <c r="E8" s="804"/>
      <c r="F8" s="804"/>
      <c r="G8" s="804"/>
      <c r="H8" s="804"/>
      <c r="I8" s="804"/>
      <c r="J8" s="804"/>
      <c r="K8" s="804"/>
      <c r="L8" s="804"/>
      <c r="M8" s="804"/>
      <c r="N8" s="804"/>
      <c r="O8" s="804"/>
      <c r="P8" s="805"/>
      <c r="Q8" s="806">
        <v>1</v>
      </c>
      <c r="R8" s="807"/>
      <c r="S8" s="807"/>
      <c r="T8" s="807"/>
      <c r="U8" s="807"/>
      <c r="V8" s="807">
        <v>1</v>
      </c>
      <c r="W8" s="807"/>
      <c r="X8" s="807"/>
      <c r="Y8" s="807"/>
      <c r="Z8" s="807"/>
      <c r="AA8" s="807">
        <v>0</v>
      </c>
      <c r="AB8" s="807"/>
      <c r="AC8" s="807"/>
      <c r="AD8" s="807"/>
      <c r="AE8" s="808"/>
      <c r="AF8" s="809">
        <v>0</v>
      </c>
      <c r="AG8" s="810"/>
      <c r="AH8" s="810"/>
      <c r="AI8" s="810"/>
      <c r="AJ8" s="811"/>
      <c r="AK8" s="812" t="s">
        <v>601</v>
      </c>
      <c r="AL8" s="813"/>
      <c r="AM8" s="813"/>
      <c r="AN8" s="813"/>
      <c r="AO8" s="813"/>
      <c r="AP8" s="813" t="s">
        <v>601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390</v>
      </c>
      <c r="B23" s="838" t="s">
        <v>391</v>
      </c>
      <c r="C23" s="839"/>
      <c r="D23" s="839"/>
      <c r="E23" s="839"/>
      <c r="F23" s="839"/>
      <c r="G23" s="839"/>
      <c r="H23" s="839"/>
      <c r="I23" s="839"/>
      <c r="J23" s="839"/>
      <c r="K23" s="839"/>
      <c r="L23" s="839"/>
      <c r="M23" s="839"/>
      <c r="N23" s="839"/>
      <c r="O23" s="839"/>
      <c r="P23" s="840"/>
      <c r="Q23" s="841">
        <v>12880</v>
      </c>
      <c r="R23" s="842"/>
      <c r="S23" s="842"/>
      <c r="T23" s="842"/>
      <c r="U23" s="842"/>
      <c r="V23" s="842">
        <v>12294</v>
      </c>
      <c r="W23" s="842"/>
      <c r="X23" s="842"/>
      <c r="Y23" s="842"/>
      <c r="Z23" s="842"/>
      <c r="AA23" s="842">
        <v>586</v>
      </c>
      <c r="AB23" s="842"/>
      <c r="AC23" s="842"/>
      <c r="AD23" s="842"/>
      <c r="AE23" s="843"/>
      <c r="AF23" s="844">
        <v>539</v>
      </c>
      <c r="AG23" s="842"/>
      <c r="AH23" s="842"/>
      <c r="AI23" s="842"/>
      <c r="AJ23" s="845"/>
      <c r="AK23" s="846"/>
      <c r="AL23" s="847"/>
      <c r="AM23" s="847"/>
      <c r="AN23" s="847"/>
      <c r="AO23" s="847"/>
      <c r="AP23" s="842">
        <v>8023</v>
      </c>
      <c r="AQ23" s="842"/>
      <c r="AR23" s="842"/>
      <c r="AS23" s="842"/>
      <c r="AT23" s="842"/>
      <c r="AU23" s="848"/>
      <c r="AV23" s="848"/>
      <c r="AW23" s="848"/>
      <c r="AX23" s="848"/>
      <c r="AY23" s="849"/>
      <c r="AZ23" s="857" t="s">
        <v>225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370</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402</v>
      </c>
      <c r="C28" s="780"/>
      <c r="D28" s="780"/>
      <c r="E28" s="780"/>
      <c r="F28" s="780"/>
      <c r="G28" s="780"/>
      <c r="H28" s="780"/>
      <c r="I28" s="780"/>
      <c r="J28" s="780"/>
      <c r="K28" s="780"/>
      <c r="L28" s="780"/>
      <c r="M28" s="780"/>
      <c r="N28" s="780"/>
      <c r="O28" s="780"/>
      <c r="P28" s="781"/>
      <c r="Q28" s="870">
        <v>3013</v>
      </c>
      <c r="R28" s="871"/>
      <c r="S28" s="871"/>
      <c r="T28" s="871"/>
      <c r="U28" s="871"/>
      <c r="V28" s="871">
        <v>2700</v>
      </c>
      <c r="W28" s="871"/>
      <c r="X28" s="871"/>
      <c r="Y28" s="871"/>
      <c r="Z28" s="871"/>
      <c r="AA28" s="871">
        <v>313</v>
      </c>
      <c r="AB28" s="871"/>
      <c r="AC28" s="871"/>
      <c r="AD28" s="871"/>
      <c r="AE28" s="872"/>
      <c r="AF28" s="873">
        <v>313</v>
      </c>
      <c r="AG28" s="871"/>
      <c r="AH28" s="871"/>
      <c r="AI28" s="871"/>
      <c r="AJ28" s="874"/>
      <c r="AK28" s="875">
        <v>189</v>
      </c>
      <c r="AL28" s="866"/>
      <c r="AM28" s="866"/>
      <c r="AN28" s="866"/>
      <c r="AO28" s="866"/>
      <c r="AP28" s="866" t="s">
        <v>601</v>
      </c>
      <c r="AQ28" s="866"/>
      <c r="AR28" s="866"/>
      <c r="AS28" s="866"/>
      <c r="AT28" s="866"/>
      <c r="AU28" s="866" t="s">
        <v>601</v>
      </c>
      <c r="AV28" s="866"/>
      <c r="AW28" s="866"/>
      <c r="AX28" s="866"/>
      <c r="AY28" s="866"/>
      <c r="AZ28" s="867" t="s">
        <v>619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403</v>
      </c>
      <c r="C29" s="804"/>
      <c r="D29" s="804"/>
      <c r="E29" s="804"/>
      <c r="F29" s="804"/>
      <c r="G29" s="804"/>
      <c r="H29" s="804"/>
      <c r="I29" s="804"/>
      <c r="J29" s="804"/>
      <c r="K29" s="804"/>
      <c r="L29" s="804"/>
      <c r="M29" s="804"/>
      <c r="N29" s="804"/>
      <c r="O29" s="804"/>
      <c r="P29" s="805"/>
      <c r="Q29" s="806">
        <v>2664</v>
      </c>
      <c r="R29" s="807"/>
      <c r="S29" s="807"/>
      <c r="T29" s="807"/>
      <c r="U29" s="807"/>
      <c r="V29" s="807">
        <v>2501</v>
      </c>
      <c r="W29" s="807"/>
      <c r="X29" s="807"/>
      <c r="Y29" s="807"/>
      <c r="Z29" s="807"/>
      <c r="AA29" s="807">
        <v>163</v>
      </c>
      <c r="AB29" s="807"/>
      <c r="AC29" s="807"/>
      <c r="AD29" s="807"/>
      <c r="AE29" s="808"/>
      <c r="AF29" s="809">
        <v>163</v>
      </c>
      <c r="AG29" s="810"/>
      <c r="AH29" s="810"/>
      <c r="AI29" s="810"/>
      <c r="AJ29" s="811"/>
      <c r="AK29" s="878">
        <v>354</v>
      </c>
      <c r="AL29" s="879"/>
      <c r="AM29" s="879"/>
      <c r="AN29" s="879"/>
      <c r="AO29" s="879"/>
      <c r="AP29" s="879" t="s">
        <v>601</v>
      </c>
      <c r="AQ29" s="879"/>
      <c r="AR29" s="879"/>
      <c r="AS29" s="879"/>
      <c r="AT29" s="879"/>
      <c r="AU29" s="879" t="s">
        <v>601</v>
      </c>
      <c r="AV29" s="879"/>
      <c r="AW29" s="879"/>
      <c r="AX29" s="879"/>
      <c r="AY29" s="879"/>
      <c r="AZ29" s="880" t="s">
        <v>619</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404</v>
      </c>
      <c r="C30" s="804"/>
      <c r="D30" s="804"/>
      <c r="E30" s="804"/>
      <c r="F30" s="804"/>
      <c r="G30" s="804"/>
      <c r="H30" s="804"/>
      <c r="I30" s="804"/>
      <c r="J30" s="804"/>
      <c r="K30" s="804"/>
      <c r="L30" s="804"/>
      <c r="M30" s="804"/>
      <c r="N30" s="804"/>
      <c r="O30" s="804"/>
      <c r="P30" s="805"/>
      <c r="Q30" s="806">
        <v>11</v>
      </c>
      <c r="R30" s="807"/>
      <c r="S30" s="807"/>
      <c r="T30" s="807"/>
      <c r="U30" s="807"/>
      <c r="V30" s="807">
        <v>11</v>
      </c>
      <c r="W30" s="807"/>
      <c r="X30" s="807"/>
      <c r="Y30" s="807"/>
      <c r="Z30" s="807"/>
      <c r="AA30" s="807">
        <v>0</v>
      </c>
      <c r="AB30" s="807"/>
      <c r="AC30" s="807"/>
      <c r="AD30" s="807"/>
      <c r="AE30" s="808"/>
      <c r="AF30" s="809">
        <v>0</v>
      </c>
      <c r="AG30" s="810"/>
      <c r="AH30" s="810"/>
      <c r="AI30" s="810"/>
      <c r="AJ30" s="811"/>
      <c r="AK30" s="878">
        <v>7</v>
      </c>
      <c r="AL30" s="879"/>
      <c r="AM30" s="879"/>
      <c r="AN30" s="879"/>
      <c r="AO30" s="879"/>
      <c r="AP30" s="879" t="s">
        <v>601</v>
      </c>
      <c r="AQ30" s="879"/>
      <c r="AR30" s="879"/>
      <c r="AS30" s="879"/>
      <c r="AT30" s="879"/>
      <c r="AU30" s="879" t="s">
        <v>601</v>
      </c>
      <c r="AV30" s="879"/>
      <c r="AW30" s="879"/>
      <c r="AX30" s="879"/>
      <c r="AY30" s="879"/>
      <c r="AZ30" s="880" t="s">
        <v>619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405</v>
      </c>
      <c r="C31" s="804"/>
      <c r="D31" s="804"/>
      <c r="E31" s="804"/>
      <c r="F31" s="804"/>
      <c r="G31" s="804"/>
      <c r="H31" s="804"/>
      <c r="I31" s="804"/>
      <c r="J31" s="804"/>
      <c r="K31" s="804"/>
      <c r="L31" s="804"/>
      <c r="M31" s="804"/>
      <c r="N31" s="804"/>
      <c r="O31" s="804"/>
      <c r="P31" s="805"/>
      <c r="Q31" s="806">
        <v>389</v>
      </c>
      <c r="R31" s="807"/>
      <c r="S31" s="807"/>
      <c r="T31" s="807"/>
      <c r="U31" s="807"/>
      <c r="V31" s="807">
        <v>379</v>
      </c>
      <c r="W31" s="807"/>
      <c r="X31" s="807"/>
      <c r="Y31" s="807"/>
      <c r="Z31" s="807"/>
      <c r="AA31" s="807">
        <v>10</v>
      </c>
      <c r="AB31" s="807"/>
      <c r="AC31" s="807"/>
      <c r="AD31" s="807"/>
      <c r="AE31" s="808"/>
      <c r="AF31" s="809">
        <v>10</v>
      </c>
      <c r="AG31" s="810"/>
      <c r="AH31" s="810"/>
      <c r="AI31" s="810"/>
      <c r="AJ31" s="811"/>
      <c r="AK31" s="878">
        <v>74</v>
      </c>
      <c r="AL31" s="879"/>
      <c r="AM31" s="879"/>
      <c r="AN31" s="879"/>
      <c r="AO31" s="879"/>
      <c r="AP31" s="879" t="s">
        <v>601</v>
      </c>
      <c r="AQ31" s="879"/>
      <c r="AR31" s="879"/>
      <c r="AS31" s="879"/>
      <c r="AT31" s="879"/>
      <c r="AU31" s="879" t="s">
        <v>601</v>
      </c>
      <c r="AV31" s="879"/>
      <c r="AW31" s="879"/>
      <c r="AX31" s="879"/>
      <c r="AY31" s="879"/>
      <c r="AZ31" s="880" t="s">
        <v>619</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406</v>
      </c>
      <c r="C32" s="804"/>
      <c r="D32" s="804"/>
      <c r="E32" s="804"/>
      <c r="F32" s="804"/>
      <c r="G32" s="804"/>
      <c r="H32" s="804"/>
      <c r="I32" s="804"/>
      <c r="J32" s="804"/>
      <c r="K32" s="804"/>
      <c r="L32" s="804"/>
      <c r="M32" s="804"/>
      <c r="N32" s="804"/>
      <c r="O32" s="804"/>
      <c r="P32" s="805"/>
      <c r="Q32" s="806">
        <v>412</v>
      </c>
      <c r="R32" s="807"/>
      <c r="S32" s="807"/>
      <c r="T32" s="807"/>
      <c r="U32" s="807"/>
      <c r="V32" s="807">
        <v>372</v>
      </c>
      <c r="W32" s="807"/>
      <c r="X32" s="807"/>
      <c r="Y32" s="807"/>
      <c r="Z32" s="807"/>
      <c r="AA32" s="807">
        <v>40</v>
      </c>
      <c r="AB32" s="807"/>
      <c r="AC32" s="807"/>
      <c r="AD32" s="807"/>
      <c r="AE32" s="808"/>
      <c r="AF32" s="809">
        <v>660</v>
      </c>
      <c r="AG32" s="810"/>
      <c r="AH32" s="810"/>
      <c r="AI32" s="810"/>
      <c r="AJ32" s="811"/>
      <c r="AK32" s="878">
        <v>2</v>
      </c>
      <c r="AL32" s="879"/>
      <c r="AM32" s="879"/>
      <c r="AN32" s="879"/>
      <c r="AO32" s="879"/>
      <c r="AP32" s="879">
        <v>2555</v>
      </c>
      <c r="AQ32" s="879"/>
      <c r="AR32" s="879"/>
      <c r="AS32" s="879"/>
      <c r="AT32" s="879"/>
      <c r="AU32" s="879">
        <v>10</v>
      </c>
      <c r="AV32" s="879"/>
      <c r="AW32" s="879"/>
      <c r="AX32" s="879"/>
      <c r="AY32" s="879"/>
      <c r="AZ32" s="880" t="s">
        <v>601</v>
      </c>
      <c r="BA32" s="880"/>
      <c r="BB32" s="880"/>
      <c r="BC32" s="880"/>
      <c r="BD32" s="880"/>
      <c r="BE32" s="876" t="s">
        <v>407</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t="s">
        <v>408</v>
      </c>
      <c r="C33" s="804"/>
      <c r="D33" s="804"/>
      <c r="E33" s="804"/>
      <c r="F33" s="804"/>
      <c r="G33" s="804"/>
      <c r="H33" s="804"/>
      <c r="I33" s="804"/>
      <c r="J33" s="804"/>
      <c r="K33" s="804"/>
      <c r="L33" s="804"/>
      <c r="M33" s="804"/>
      <c r="N33" s="804"/>
      <c r="O33" s="804"/>
      <c r="P33" s="805"/>
      <c r="Q33" s="806">
        <v>1026</v>
      </c>
      <c r="R33" s="807"/>
      <c r="S33" s="807"/>
      <c r="T33" s="807"/>
      <c r="U33" s="807"/>
      <c r="V33" s="807">
        <v>983</v>
      </c>
      <c r="W33" s="807"/>
      <c r="X33" s="807"/>
      <c r="Y33" s="807"/>
      <c r="Z33" s="807"/>
      <c r="AA33" s="807">
        <v>43</v>
      </c>
      <c r="AB33" s="807"/>
      <c r="AC33" s="807"/>
      <c r="AD33" s="807"/>
      <c r="AE33" s="808"/>
      <c r="AF33" s="809">
        <v>37</v>
      </c>
      <c r="AG33" s="810"/>
      <c r="AH33" s="810"/>
      <c r="AI33" s="810"/>
      <c r="AJ33" s="811"/>
      <c r="AK33" s="878">
        <v>458</v>
      </c>
      <c r="AL33" s="879"/>
      <c r="AM33" s="879"/>
      <c r="AN33" s="879"/>
      <c r="AO33" s="879"/>
      <c r="AP33" s="879">
        <v>5371</v>
      </c>
      <c r="AQ33" s="879"/>
      <c r="AR33" s="879"/>
      <c r="AS33" s="879"/>
      <c r="AT33" s="879"/>
      <c r="AU33" s="879">
        <v>5022</v>
      </c>
      <c r="AV33" s="879"/>
      <c r="AW33" s="879"/>
      <c r="AX33" s="879"/>
      <c r="AY33" s="879"/>
      <c r="AZ33" s="880" t="s">
        <v>601</v>
      </c>
      <c r="BA33" s="880"/>
      <c r="BB33" s="880"/>
      <c r="BC33" s="880"/>
      <c r="BD33" s="880"/>
      <c r="BE33" s="876" t="s">
        <v>409</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t="s">
        <v>410</v>
      </c>
      <c r="C34" s="804"/>
      <c r="D34" s="804"/>
      <c r="E34" s="804"/>
      <c r="F34" s="804"/>
      <c r="G34" s="804"/>
      <c r="H34" s="804"/>
      <c r="I34" s="804"/>
      <c r="J34" s="804"/>
      <c r="K34" s="804"/>
      <c r="L34" s="804"/>
      <c r="M34" s="804"/>
      <c r="N34" s="804"/>
      <c r="O34" s="804"/>
      <c r="P34" s="805"/>
      <c r="Q34" s="806">
        <v>38</v>
      </c>
      <c r="R34" s="807"/>
      <c r="S34" s="807"/>
      <c r="T34" s="807"/>
      <c r="U34" s="807"/>
      <c r="V34" s="807">
        <v>35</v>
      </c>
      <c r="W34" s="807"/>
      <c r="X34" s="807"/>
      <c r="Y34" s="807"/>
      <c r="Z34" s="807"/>
      <c r="AA34" s="807">
        <v>3</v>
      </c>
      <c r="AB34" s="807"/>
      <c r="AC34" s="807"/>
      <c r="AD34" s="807"/>
      <c r="AE34" s="808"/>
      <c r="AF34" s="809">
        <v>3</v>
      </c>
      <c r="AG34" s="810"/>
      <c r="AH34" s="810"/>
      <c r="AI34" s="810"/>
      <c r="AJ34" s="811"/>
      <c r="AK34" s="878">
        <v>18</v>
      </c>
      <c r="AL34" s="879"/>
      <c r="AM34" s="879"/>
      <c r="AN34" s="879"/>
      <c r="AO34" s="879"/>
      <c r="AP34" s="879">
        <v>56</v>
      </c>
      <c r="AQ34" s="879"/>
      <c r="AR34" s="879"/>
      <c r="AS34" s="879"/>
      <c r="AT34" s="879"/>
      <c r="AU34" s="879">
        <v>56</v>
      </c>
      <c r="AV34" s="879"/>
      <c r="AW34" s="879"/>
      <c r="AX34" s="879"/>
      <c r="AY34" s="879"/>
      <c r="AZ34" s="880" t="s">
        <v>601</v>
      </c>
      <c r="BA34" s="880"/>
      <c r="BB34" s="880"/>
      <c r="BC34" s="880"/>
      <c r="BD34" s="880"/>
      <c r="BE34" s="876" t="s">
        <v>411</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t="s">
        <v>412</v>
      </c>
      <c r="C35" s="804"/>
      <c r="D35" s="804"/>
      <c r="E35" s="804"/>
      <c r="F35" s="804"/>
      <c r="G35" s="804"/>
      <c r="H35" s="804"/>
      <c r="I35" s="804"/>
      <c r="J35" s="804"/>
      <c r="K35" s="804"/>
      <c r="L35" s="804"/>
      <c r="M35" s="804"/>
      <c r="N35" s="804"/>
      <c r="O35" s="804"/>
      <c r="P35" s="805"/>
      <c r="Q35" s="806">
        <v>66</v>
      </c>
      <c r="R35" s="807"/>
      <c r="S35" s="807"/>
      <c r="T35" s="807"/>
      <c r="U35" s="807"/>
      <c r="V35" s="807">
        <v>51</v>
      </c>
      <c r="W35" s="807"/>
      <c r="X35" s="807"/>
      <c r="Y35" s="807"/>
      <c r="Z35" s="807"/>
      <c r="AA35" s="807">
        <v>14</v>
      </c>
      <c r="AB35" s="807"/>
      <c r="AC35" s="807"/>
      <c r="AD35" s="807"/>
      <c r="AE35" s="808"/>
      <c r="AF35" s="809">
        <v>14</v>
      </c>
      <c r="AG35" s="810"/>
      <c r="AH35" s="810"/>
      <c r="AI35" s="810"/>
      <c r="AJ35" s="811"/>
      <c r="AK35" s="878">
        <v>10</v>
      </c>
      <c r="AL35" s="879"/>
      <c r="AM35" s="879"/>
      <c r="AN35" s="879"/>
      <c r="AO35" s="879"/>
      <c r="AP35" s="879" t="s">
        <v>601</v>
      </c>
      <c r="AQ35" s="879"/>
      <c r="AR35" s="879"/>
      <c r="AS35" s="879"/>
      <c r="AT35" s="879"/>
      <c r="AU35" s="879" t="s">
        <v>601</v>
      </c>
      <c r="AV35" s="879"/>
      <c r="AW35" s="879"/>
      <c r="AX35" s="879"/>
      <c r="AY35" s="879"/>
      <c r="AZ35" s="880" t="s">
        <v>601</v>
      </c>
      <c r="BA35" s="880"/>
      <c r="BB35" s="880"/>
      <c r="BC35" s="880"/>
      <c r="BD35" s="880"/>
      <c r="BE35" s="876" t="s">
        <v>604</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390</v>
      </c>
      <c r="B63" s="838" t="s">
        <v>414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1201</v>
      </c>
      <c r="AG63" s="890"/>
      <c r="AH63" s="890"/>
      <c r="AI63" s="890"/>
      <c r="AJ63" s="891"/>
      <c r="AK63" s="892"/>
      <c r="AL63" s="887"/>
      <c r="AM63" s="887"/>
      <c r="AN63" s="887"/>
      <c r="AO63" s="887"/>
      <c r="AP63" s="890">
        <f>SUM(AP32:AT35)</f>
        <v>7982</v>
      </c>
      <c r="AQ63" s="890"/>
      <c r="AR63" s="890"/>
      <c r="AS63" s="890"/>
      <c r="AT63" s="890"/>
      <c r="AU63" s="890">
        <f>SUM(AU32:AY35)</f>
        <v>5088</v>
      </c>
      <c r="AV63" s="890"/>
      <c r="AW63" s="890"/>
      <c r="AX63" s="890"/>
      <c r="AY63" s="890"/>
      <c r="AZ63" s="894"/>
      <c r="BA63" s="894"/>
      <c r="BB63" s="894"/>
      <c r="BC63" s="894"/>
      <c r="BD63" s="894"/>
      <c r="BE63" s="895"/>
      <c r="BF63" s="895"/>
      <c r="BG63" s="895"/>
      <c r="BH63" s="895"/>
      <c r="BI63" s="896"/>
      <c r="BJ63" s="897" t="s">
        <v>415</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417</v>
      </c>
      <c r="B66" s="789"/>
      <c r="C66" s="789"/>
      <c r="D66" s="789"/>
      <c r="E66" s="789"/>
      <c r="F66" s="789"/>
      <c r="G66" s="789"/>
      <c r="H66" s="789"/>
      <c r="I66" s="789"/>
      <c r="J66" s="789"/>
      <c r="K66" s="789"/>
      <c r="L66" s="789"/>
      <c r="M66" s="789"/>
      <c r="N66" s="789"/>
      <c r="O66" s="789"/>
      <c r="P66" s="790"/>
      <c r="Q66" s="765" t="s">
        <v>418</v>
      </c>
      <c r="R66" s="766"/>
      <c r="S66" s="766"/>
      <c r="T66" s="766"/>
      <c r="U66" s="767"/>
      <c r="V66" s="765" t="s">
        <v>419</v>
      </c>
      <c r="W66" s="766"/>
      <c r="X66" s="766"/>
      <c r="Y66" s="766"/>
      <c r="Z66" s="767"/>
      <c r="AA66" s="765" t="s">
        <v>420</v>
      </c>
      <c r="AB66" s="766"/>
      <c r="AC66" s="766"/>
      <c r="AD66" s="766"/>
      <c r="AE66" s="767"/>
      <c r="AF66" s="900" t="s">
        <v>421</v>
      </c>
      <c r="AG66" s="861"/>
      <c r="AH66" s="861"/>
      <c r="AI66" s="861"/>
      <c r="AJ66" s="901"/>
      <c r="AK66" s="765" t="s">
        <v>422</v>
      </c>
      <c r="AL66" s="789"/>
      <c r="AM66" s="789"/>
      <c r="AN66" s="789"/>
      <c r="AO66" s="790"/>
      <c r="AP66" s="765" t="s">
        <v>423</v>
      </c>
      <c r="AQ66" s="766"/>
      <c r="AR66" s="766"/>
      <c r="AS66" s="766"/>
      <c r="AT66" s="767"/>
      <c r="AU66" s="765" t="s">
        <v>424</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605</v>
      </c>
      <c r="C68" s="918"/>
      <c r="D68" s="918"/>
      <c r="E68" s="918"/>
      <c r="F68" s="918"/>
      <c r="G68" s="918"/>
      <c r="H68" s="918"/>
      <c r="I68" s="918"/>
      <c r="J68" s="918"/>
      <c r="K68" s="918"/>
      <c r="L68" s="918"/>
      <c r="M68" s="918"/>
      <c r="N68" s="918"/>
      <c r="O68" s="918"/>
      <c r="P68" s="919"/>
      <c r="Q68" s="920">
        <v>557</v>
      </c>
      <c r="R68" s="914"/>
      <c r="S68" s="914"/>
      <c r="T68" s="914"/>
      <c r="U68" s="914"/>
      <c r="V68" s="914">
        <v>460</v>
      </c>
      <c r="W68" s="914"/>
      <c r="X68" s="914"/>
      <c r="Y68" s="914"/>
      <c r="Z68" s="914"/>
      <c r="AA68" s="914">
        <v>97</v>
      </c>
      <c r="AB68" s="914"/>
      <c r="AC68" s="914"/>
      <c r="AD68" s="914"/>
      <c r="AE68" s="914"/>
      <c r="AF68" s="914">
        <v>97</v>
      </c>
      <c r="AG68" s="914"/>
      <c r="AH68" s="914"/>
      <c r="AI68" s="914"/>
      <c r="AJ68" s="914"/>
      <c r="AK68" s="914">
        <v>7</v>
      </c>
      <c r="AL68" s="914"/>
      <c r="AM68" s="914"/>
      <c r="AN68" s="914"/>
      <c r="AO68" s="914"/>
      <c r="AP68" s="914" t="s">
        <v>601</v>
      </c>
      <c r="AQ68" s="914"/>
      <c r="AR68" s="914"/>
      <c r="AS68" s="914"/>
      <c r="AT68" s="914"/>
      <c r="AU68" s="914" t="s">
        <v>601</v>
      </c>
      <c r="AV68" s="914"/>
      <c r="AW68" s="914"/>
      <c r="AX68" s="914"/>
      <c r="AY68" s="914"/>
      <c r="AZ68" s="915" t="s">
        <v>613</v>
      </c>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606</v>
      </c>
      <c r="C69" s="922"/>
      <c r="D69" s="922"/>
      <c r="E69" s="922"/>
      <c r="F69" s="922"/>
      <c r="G69" s="922"/>
      <c r="H69" s="922"/>
      <c r="I69" s="922"/>
      <c r="J69" s="922"/>
      <c r="K69" s="922"/>
      <c r="L69" s="922"/>
      <c r="M69" s="922"/>
      <c r="N69" s="922"/>
      <c r="O69" s="922"/>
      <c r="P69" s="923"/>
      <c r="Q69" s="924">
        <v>73</v>
      </c>
      <c r="R69" s="879"/>
      <c r="S69" s="879"/>
      <c r="T69" s="879"/>
      <c r="U69" s="879"/>
      <c r="V69" s="879">
        <v>69</v>
      </c>
      <c r="W69" s="879"/>
      <c r="X69" s="879"/>
      <c r="Y69" s="879"/>
      <c r="Z69" s="879"/>
      <c r="AA69" s="879">
        <v>4</v>
      </c>
      <c r="AB69" s="879"/>
      <c r="AC69" s="879"/>
      <c r="AD69" s="879"/>
      <c r="AE69" s="879"/>
      <c r="AF69" s="879">
        <v>4</v>
      </c>
      <c r="AG69" s="879"/>
      <c r="AH69" s="879"/>
      <c r="AI69" s="879"/>
      <c r="AJ69" s="879"/>
      <c r="AK69" s="879" t="s">
        <v>601</v>
      </c>
      <c r="AL69" s="879"/>
      <c r="AM69" s="879"/>
      <c r="AN69" s="879"/>
      <c r="AO69" s="879"/>
      <c r="AP69" s="879" t="s">
        <v>601</v>
      </c>
      <c r="AQ69" s="879"/>
      <c r="AR69" s="879"/>
      <c r="AS69" s="879"/>
      <c r="AT69" s="879"/>
      <c r="AU69" s="879" t="s">
        <v>601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607</v>
      </c>
      <c r="C70" s="922"/>
      <c r="D70" s="922"/>
      <c r="E70" s="922"/>
      <c r="F70" s="922"/>
      <c r="G70" s="922"/>
      <c r="H70" s="922"/>
      <c r="I70" s="922"/>
      <c r="J70" s="922"/>
      <c r="K70" s="922"/>
      <c r="L70" s="922"/>
      <c r="M70" s="922"/>
      <c r="N70" s="922"/>
      <c r="O70" s="922"/>
      <c r="P70" s="923"/>
      <c r="Q70" s="924">
        <v>7622</v>
      </c>
      <c r="R70" s="879"/>
      <c r="S70" s="879"/>
      <c r="T70" s="879"/>
      <c r="U70" s="879"/>
      <c r="V70" s="879">
        <v>7593</v>
      </c>
      <c r="W70" s="879"/>
      <c r="X70" s="879"/>
      <c r="Y70" s="879"/>
      <c r="Z70" s="879"/>
      <c r="AA70" s="879">
        <v>29</v>
      </c>
      <c r="AB70" s="879"/>
      <c r="AC70" s="879"/>
      <c r="AD70" s="879"/>
      <c r="AE70" s="879"/>
      <c r="AF70" s="879">
        <v>29</v>
      </c>
      <c r="AG70" s="879"/>
      <c r="AH70" s="879"/>
      <c r="AI70" s="879"/>
      <c r="AJ70" s="879"/>
      <c r="AK70" s="879">
        <v>790</v>
      </c>
      <c r="AL70" s="879"/>
      <c r="AM70" s="879"/>
      <c r="AN70" s="879"/>
      <c r="AO70" s="879"/>
      <c r="AP70" s="879" t="s">
        <v>601</v>
      </c>
      <c r="AQ70" s="879"/>
      <c r="AR70" s="879"/>
      <c r="AS70" s="879"/>
      <c r="AT70" s="879"/>
      <c r="AU70" s="879" t="s">
        <v>601</v>
      </c>
      <c r="AV70" s="879"/>
      <c r="AW70" s="879"/>
      <c r="AX70" s="879"/>
      <c r="AY70" s="879"/>
      <c r="AZ70" s="925" t="s">
        <v>614</v>
      </c>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608</v>
      </c>
      <c r="C71" s="922"/>
      <c r="D71" s="922"/>
      <c r="E71" s="922"/>
      <c r="F71" s="922"/>
      <c r="G71" s="922"/>
      <c r="H71" s="922"/>
      <c r="I71" s="922"/>
      <c r="J71" s="922"/>
      <c r="K71" s="922"/>
      <c r="L71" s="922"/>
      <c r="M71" s="922"/>
      <c r="N71" s="922"/>
      <c r="O71" s="922"/>
      <c r="P71" s="923"/>
      <c r="Q71" s="924">
        <v>557</v>
      </c>
      <c r="R71" s="879"/>
      <c r="S71" s="879"/>
      <c r="T71" s="879"/>
      <c r="U71" s="879"/>
      <c r="V71" s="879">
        <v>518</v>
      </c>
      <c r="W71" s="879"/>
      <c r="X71" s="879"/>
      <c r="Y71" s="879"/>
      <c r="Z71" s="879"/>
      <c r="AA71" s="879">
        <v>39</v>
      </c>
      <c r="AB71" s="879"/>
      <c r="AC71" s="879"/>
      <c r="AD71" s="879"/>
      <c r="AE71" s="879"/>
      <c r="AF71" s="879">
        <v>39</v>
      </c>
      <c r="AG71" s="879"/>
      <c r="AH71" s="879"/>
      <c r="AI71" s="879"/>
      <c r="AJ71" s="879"/>
      <c r="AK71" s="879" t="s">
        <v>601</v>
      </c>
      <c r="AL71" s="879"/>
      <c r="AM71" s="879"/>
      <c r="AN71" s="879"/>
      <c r="AO71" s="879"/>
      <c r="AP71" s="879">
        <v>144</v>
      </c>
      <c r="AQ71" s="879"/>
      <c r="AR71" s="879"/>
      <c r="AS71" s="879"/>
      <c r="AT71" s="879"/>
      <c r="AU71" s="879">
        <v>106</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609</v>
      </c>
      <c r="C72" s="922"/>
      <c r="D72" s="922"/>
      <c r="E72" s="922"/>
      <c r="F72" s="922"/>
      <c r="G72" s="922"/>
      <c r="H72" s="922"/>
      <c r="I72" s="922"/>
      <c r="J72" s="922"/>
      <c r="K72" s="922"/>
      <c r="L72" s="922"/>
      <c r="M72" s="922"/>
      <c r="N72" s="922"/>
      <c r="O72" s="922"/>
      <c r="P72" s="923"/>
      <c r="Q72" s="924">
        <v>116</v>
      </c>
      <c r="R72" s="879"/>
      <c r="S72" s="879"/>
      <c r="T72" s="879"/>
      <c r="U72" s="879"/>
      <c r="V72" s="879">
        <v>72</v>
      </c>
      <c r="W72" s="879"/>
      <c r="X72" s="879"/>
      <c r="Y72" s="879"/>
      <c r="Z72" s="879"/>
      <c r="AA72" s="879">
        <v>44</v>
      </c>
      <c r="AB72" s="879"/>
      <c r="AC72" s="879"/>
      <c r="AD72" s="879"/>
      <c r="AE72" s="879"/>
      <c r="AF72" s="879">
        <v>44</v>
      </c>
      <c r="AG72" s="879"/>
      <c r="AH72" s="879"/>
      <c r="AI72" s="879"/>
      <c r="AJ72" s="879"/>
      <c r="AK72" s="879">
        <v>23</v>
      </c>
      <c r="AL72" s="879"/>
      <c r="AM72" s="879"/>
      <c r="AN72" s="879"/>
      <c r="AO72" s="879"/>
      <c r="AP72" s="879" t="s">
        <v>601</v>
      </c>
      <c r="AQ72" s="879"/>
      <c r="AR72" s="879"/>
      <c r="AS72" s="879"/>
      <c r="AT72" s="879"/>
      <c r="AU72" s="879" t="s">
        <v>601</v>
      </c>
      <c r="AV72" s="879"/>
      <c r="AW72" s="879"/>
      <c r="AX72" s="879"/>
      <c r="AY72" s="879"/>
      <c r="AZ72" s="925" t="s">
        <v>615</v>
      </c>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t="s">
        <v>610</v>
      </c>
      <c r="C73" s="922"/>
      <c r="D73" s="922"/>
      <c r="E73" s="922"/>
      <c r="F73" s="922"/>
      <c r="G73" s="922"/>
      <c r="H73" s="922"/>
      <c r="I73" s="922"/>
      <c r="J73" s="922"/>
      <c r="K73" s="922"/>
      <c r="L73" s="922"/>
      <c r="M73" s="922"/>
      <c r="N73" s="922"/>
      <c r="O73" s="922"/>
      <c r="P73" s="923"/>
      <c r="Q73" s="924">
        <v>547</v>
      </c>
      <c r="R73" s="879"/>
      <c r="S73" s="879"/>
      <c r="T73" s="879"/>
      <c r="U73" s="879"/>
      <c r="V73" s="879">
        <v>519</v>
      </c>
      <c r="W73" s="879"/>
      <c r="X73" s="879"/>
      <c r="Y73" s="879"/>
      <c r="Z73" s="879"/>
      <c r="AA73" s="879">
        <v>28</v>
      </c>
      <c r="AB73" s="879"/>
      <c r="AC73" s="879"/>
      <c r="AD73" s="879"/>
      <c r="AE73" s="879"/>
      <c r="AF73" s="879">
        <v>28</v>
      </c>
      <c r="AG73" s="879"/>
      <c r="AH73" s="879"/>
      <c r="AI73" s="879"/>
      <c r="AJ73" s="879"/>
      <c r="AK73" s="879" t="s">
        <v>601</v>
      </c>
      <c r="AL73" s="879"/>
      <c r="AM73" s="879"/>
      <c r="AN73" s="879"/>
      <c r="AO73" s="879"/>
      <c r="AP73" s="879">
        <v>10</v>
      </c>
      <c r="AQ73" s="879"/>
      <c r="AR73" s="879"/>
      <c r="AS73" s="879"/>
      <c r="AT73" s="879"/>
      <c r="AU73" s="879">
        <v>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t="s">
        <v>611</v>
      </c>
      <c r="C74" s="922"/>
      <c r="D74" s="922"/>
      <c r="E74" s="922"/>
      <c r="F74" s="922"/>
      <c r="G74" s="922"/>
      <c r="H74" s="922"/>
      <c r="I74" s="922"/>
      <c r="J74" s="922"/>
      <c r="K74" s="922"/>
      <c r="L74" s="922"/>
      <c r="M74" s="922"/>
      <c r="N74" s="922"/>
      <c r="O74" s="922"/>
      <c r="P74" s="923"/>
      <c r="Q74" s="924">
        <v>264</v>
      </c>
      <c r="R74" s="879"/>
      <c r="S74" s="879"/>
      <c r="T74" s="879"/>
      <c r="U74" s="879"/>
      <c r="V74" s="879">
        <v>227</v>
      </c>
      <c r="W74" s="879"/>
      <c r="X74" s="879"/>
      <c r="Y74" s="879"/>
      <c r="Z74" s="879"/>
      <c r="AA74" s="879">
        <v>36</v>
      </c>
      <c r="AB74" s="879"/>
      <c r="AC74" s="879"/>
      <c r="AD74" s="879"/>
      <c r="AE74" s="879"/>
      <c r="AF74" s="879">
        <v>36</v>
      </c>
      <c r="AG74" s="879"/>
      <c r="AH74" s="879"/>
      <c r="AI74" s="879"/>
      <c r="AJ74" s="879"/>
      <c r="AK74" s="879" t="s">
        <v>601</v>
      </c>
      <c r="AL74" s="879"/>
      <c r="AM74" s="879"/>
      <c r="AN74" s="879"/>
      <c r="AO74" s="879"/>
      <c r="AP74" s="879" t="s">
        <v>601</v>
      </c>
      <c r="AQ74" s="879"/>
      <c r="AR74" s="879"/>
      <c r="AS74" s="879"/>
      <c r="AT74" s="879"/>
      <c r="AU74" s="879" t="s">
        <v>601</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t="s">
        <v>612</v>
      </c>
      <c r="C75" s="922"/>
      <c r="D75" s="922"/>
      <c r="E75" s="922"/>
      <c r="F75" s="922"/>
      <c r="G75" s="922"/>
      <c r="H75" s="922"/>
      <c r="I75" s="922"/>
      <c r="J75" s="922"/>
      <c r="K75" s="922"/>
      <c r="L75" s="922"/>
      <c r="M75" s="922"/>
      <c r="N75" s="922"/>
      <c r="O75" s="922"/>
      <c r="P75" s="923"/>
      <c r="Q75" s="927">
        <v>261826</v>
      </c>
      <c r="R75" s="928"/>
      <c r="S75" s="928"/>
      <c r="T75" s="928"/>
      <c r="U75" s="878"/>
      <c r="V75" s="929">
        <v>245795</v>
      </c>
      <c r="W75" s="928"/>
      <c r="X75" s="928"/>
      <c r="Y75" s="928"/>
      <c r="Z75" s="878"/>
      <c r="AA75" s="929">
        <v>16031</v>
      </c>
      <c r="AB75" s="928"/>
      <c r="AC75" s="928"/>
      <c r="AD75" s="928"/>
      <c r="AE75" s="878"/>
      <c r="AF75" s="929">
        <v>16031</v>
      </c>
      <c r="AG75" s="928"/>
      <c r="AH75" s="928"/>
      <c r="AI75" s="928"/>
      <c r="AJ75" s="878"/>
      <c r="AK75" s="929" t="s">
        <v>601</v>
      </c>
      <c r="AL75" s="928"/>
      <c r="AM75" s="928"/>
      <c r="AN75" s="928"/>
      <c r="AO75" s="878"/>
      <c r="AP75" s="929" t="s">
        <v>601</v>
      </c>
      <c r="AQ75" s="928"/>
      <c r="AR75" s="928"/>
      <c r="AS75" s="928"/>
      <c r="AT75" s="878"/>
      <c r="AU75" s="929" t="s">
        <v>601</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390</v>
      </c>
      <c r="B88" s="838" t="s">
        <v>425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SUM(AF68:AJ75)</f>
        <v>16308</v>
      </c>
      <c r="AG88" s="890"/>
      <c r="AH88" s="890"/>
      <c r="AI88" s="890"/>
      <c r="AJ88" s="890"/>
      <c r="AK88" s="887"/>
      <c r="AL88" s="887"/>
      <c r="AM88" s="887"/>
      <c r="AN88" s="887"/>
      <c r="AO88" s="887"/>
      <c r="AP88" s="890">
        <f t="shared" ref="AP88" si="0">SUM(AP68:AT75)</f>
        <v>154</v>
      </c>
      <c r="AQ88" s="890"/>
      <c r="AR88" s="890"/>
      <c r="AS88" s="890"/>
      <c r="AT88" s="890"/>
      <c r="AU88" s="890">
        <f t="shared" ref="AU88" si="1">SUM(AU68:AY75)</f>
        <v>107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426</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v>
      </c>
      <c r="CS102" s="898"/>
      <c r="CT102" s="898"/>
      <c r="CU102" s="898"/>
      <c r="CV102" s="941"/>
      <c r="CW102" s="940" t="s">
        <v>618</v>
      </c>
      <c r="CX102" s="898"/>
      <c r="CY102" s="898"/>
      <c r="CZ102" s="898"/>
      <c r="DA102" s="941"/>
      <c r="DB102" s="940" t="s">
        <v>618</v>
      </c>
      <c r="DC102" s="898"/>
      <c r="DD102" s="898"/>
      <c r="DE102" s="898"/>
      <c r="DF102" s="941"/>
      <c r="DG102" s="940" t="s">
        <v>618</v>
      </c>
      <c r="DH102" s="898"/>
      <c r="DI102" s="898"/>
      <c r="DJ102" s="898"/>
      <c r="DK102" s="941"/>
      <c r="DL102" s="940" t="s">
        <v>618</v>
      </c>
      <c r="DM102" s="898"/>
      <c r="DN102" s="898"/>
      <c r="DO102" s="898"/>
      <c r="DP102" s="941"/>
      <c r="DQ102" s="940" t="s">
        <v>618</v>
      </c>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431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433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434</v>
      </c>
      <c r="AB109" s="943"/>
      <c r="AC109" s="943"/>
      <c r="AD109" s="943"/>
      <c r="AE109" s="944"/>
      <c r="AF109" s="942" t="s">
        <v>435</v>
      </c>
      <c r="AG109" s="943"/>
      <c r="AH109" s="943"/>
      <c r="AI109" s="943"/>
      <c r="AJ109" s="944"/>
      <c r="AK109" s="942" t="s">
        <v>304</v>
      </c>
      <c r="AL109" s="943"/>
      <c r="AM109" s="943"/>
      <c r="AN109" s="943"/>
      <c r="AO109" s="944"/>
      <c r="AP109" s="942" t="s">
        <v>436</v>
      </c>
      <c r="AQ109" s="943"/>
      <c r="AR109" s="943"/>
      <c r="AS109" s="943"/>
      <c r="AT109" s="945"/>
      <c r="AU109" s="962" t="s">
        <v>433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434</v>
      </c>
      <c r="BR109" s="943"/>
      <c r="BS109" s="943"/>
      <c r="BT109" s="943"/>
      <c r="BU109" s="944"/>
      <c r="BV109" s="942" t="s">
        <v>435</v>
      </c>
      <c r="BW109" s="943"/>
      <c r="BX109" s="943"/>
      <c r="BY109" s="943"/>
      <c r="BZ109" s="944"/>
      <c r="CA109" s="942" t="s">
        <v>304</v>
      </c>
      <c r="CB109" s="943"/>
      <c r="CC109" s="943"/>
      <c r="CD109" s="943"/>
      <c r="CE109" s="944"/>
      <c r="CF109" s="963" t="s">
        <v>436</v>
      </c>
      <c r="CG109" s="963"/>
      <c r="CH109" s="963"/>
      <c r="CI109" s="963"/>
      <c r="CJ109" s="963"/>
      <c r="CK109" s="942" t="s">
        <v>437</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434</v>
      </c>
      <c r="DH109" s="943"/>
      <c r="DI109" s="943"/>
      <c r="DJ109" s="943"/>
      <c r="DK109" s="944"/>
      <c r="DL109" s="942" t="s">
        <v>435</v>
      </c>
      <c r="DM109" s="943"/>
      <c r="DN109" s="943"/>
      <c r="DO109" s="943"/>
      <c r="DP109" s="944"/>
      <c r="DQ109" s="942" t="s">
        <v>304</v>
      </c>
      <c r="DR109" s="943"/>
      <c r="DS109" s="943"/>
      <c r="DT109" s="943"/>
      <c r="DU109" s="944"/>
      <c r="DV109" s="942" t="s">
        <v>436</v>
      </c>
      <c r="DW109" s="943"/>
      <c r="DX109" s="943"/>
      <c r="DY109" s="943"/>
      <c r="DZ109" s="945"/>
    </row>
    <row r="110" spans="1:131" s="248" customFormat="1" ht="26.25" customHeight="1">
      <c r="A110" s="946" t="s">
        <v>438</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394171</v>
      </c>
      <c r="AB110" s="950"/>
      <c r="AC110" s="950"/>
      <c r="AD110" s="950"/>
      <c r="AE110" s="951"/>
      <c r="AF110" s="952">
        <v>385368</v>
      </c>
      <c r="AG110" s="950"/>
      <c r="AH110" s="950"/>
      <c r="AI110" s="950"/>
      <c r="AJ110" s="951"/>
      <c r="AK110" s="952">
        <v>394721</v>
      </c>
      <c r="AL110" s="950"/>
      <c r="AM110" s="950"/>
      <c r="AN110" s="950"/>
      <c r="AO110" s="951"/>
      <c r="AP110" s="953">
        <v>7</v>
      </c>
      <c r="AQ110" s="954"/>
      <c r="AR110" s="954"/>
      <c r="AS110" s="954"/>
      <c r="AT110" s="955"/>
      <c r="AU110" s="956" t="s">
        <v>72</v>
      </c>
      <c r="AV110" s="957"/>
      <c r="AW110" s="957"/>
      <c r="AX110" s="957"/>
      <c r="AY110" s="957"/>
      <c r="AZ110" s="998" t="s">
        <v>439</v>
      </c>
      <c r="BA110" s="947"/>
      <c r="BB110" s="947"/>
      <c r="BC110" s="947"/>
      <c r="BD110" s="947"/>
      <c r="BE110" s="947"/>
      <c r="BF110" s="947"/>
      <c r="BG110" s="947"/>
      <c r="BH110" s="947"/>
      <c r="BI110" s="947"/>
      <c r="BJ110" s="947"/>
      <c r="BK110" s="947"/>
      <c r="BL110" s="947"/>
      <c r="BM110" s="947"/>
      <c r="BN110" s="947"/>
      <c r="BO110" s="947"/>
      <c r="BP110" s="948"/>
      <c r="BQ110" s="984">
        <v>6754963</v>
      </c>
      <c r="BR110" s="985"/>
      <c r="BS110" s="985"/>
      <c r="BT110" s="985"/>
      <c r="BU110" s="985"/>
      <c r="BV110" s="985">
        <v>7657409</v>
      </c>
      <c r="BW110" s="985"/>
      <c r="BX110" s="985"/>
      <c r="BY110" s="985"/>
      <c r="BZ110" s="985"/>
      <c r="CA110" s="985">
        <v>8023058</v>
      </c>
      <c r="CB110" s="985"/>
      <c r="CC110" s="985"/>
      <c r="CD110" s="985"/>
      <c r="CE110" s="985"/>
      <c r="CF110" s="999">
        <v>141.5</v>
      </c>
      <c r="CG110" s="1000"/>
      <c r="CH110" s="1000"/>
      <c r="CI110" s="1000"/>
      <c r="CJ110" s="1000"/>
      <c r="CK110" s="1001" t="s">
        <v>440</v>
      </c>
      <c r="CL110" s="1002"/>
      <c r="CM110" s="981" t="s">
        <v>441</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442</v>
      </c>
      <c r="DH110" s="985"/>
      <c r="DI110" s="985"/>
      <c r="DJ110" s="985"/>
      <c r="DK110" s="985"/>
      <c r="DL110" s="985" t="s">
        <v>442</v>
      </c>
      <c r="DM110" s="985"/>
      <c r="DN110" s="985"/>
      <c r="DO110" s="985"/>
      <c r="DP110" s="985"/>
      <c r="DQ110" s="985" t="s">
        <v>442</v>
      </c>
      <c r="DR110" s="985"/>
      <c r="DS110" s="985"/>
      <c r="DT110" s="985"/>
      <c r="DU110" s="985"/>
      <c r="DV110" s="986" t="s">
        <v>443</v>
      </c>
      <c r="DW110" s="986"/>
      <c r="DX110" s="986"/>
      <c r="DY110" s="986"/>
      <c r="DZ110" s="987"/>
    </row>
    <row r="111" spans="1:131" s="248" customFormat="1" ht="26.25" customHeight="1">
      <c r="A111" s="988" t="s">
        <v>444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445</v>
      </c>
      <c r="AB111" s="992"/>
      <c r="AC111" s="992"/>
      <c r="AD111" s="992"/>
      <c r="AE111" s="993"/>
      <c r="AF111" s="994" t="s">
        <v>446</v>
      </c>
      <c r="AG111" s="992"/>
      <c r="AH111" s="992"/>
      <c r="AI111" s="992"/>
      <c r="AJ111" s="993"/>
      <c r="AK111" s="994" t="s">
        <v>442</v>
      </c>
      <c r="AL111" s="992"/>
      <c r="AM111" s="992"/>
      <c r="AN111" s="992"/>
      <c r="AO111" s="993"/>
      <c r="AP111" s="995" t="s">
        <v>442</v>
      </c>
      <c r="AQ111" s="996"/>
      <c r="AR111" s="996"/>
      <c r="AS111" s="996"/>
      <c r="AT111" s="997"/>
      <c r="AU111" s="958"/>
      <c r="AV111" s="959"/>
      <c r="AW111" s="959"/>
      <c r="AX111" s="959"/>
      <c r="AY111" s="959"/>
      <c r="AZ111" s="1007" t="s">
        <v>447</v>
      </c>
      <c r="BA111" s="1008"/>
      <c r="BB111" s="1008"/>
      <c r="BC111" s="1008"/>
      <c r="BD111" s="1008"/>
      <c r="BE111" s="1008"/>
      <c r="BF111" s="1008"/>
      <c r="BG111" s="1008"/>
      <c r="BH111" s="1008"/>
      <c r="BI111" s="1008"/>
      <c r="BJ111" s="1008"/>
      <c r="BK111" s="1008"/>
      <c r="BL111" s="1008"/>
      <c r="BM111" s="1008"/>
      <c r="BN111" s="1008"/>
      <c r="BO111" s="1008"/>
      <c r="BP111" s="1009"/>
      <c r="BQ111" s="977" t="s">
        <v>443</v>
      </c>
      <c r="BR111" s="978"/>
      <c r="BS111" s="978"/>
      <c r="BT111" s="978"/>
      <c r="BU111" s="978"/>
      <c r="BV111" s="978" t="s">
        <v>442</v>
      </c>
      <c r="BW111" s="978"/>
      <c r="BX111" s="978"/>
      <c r="BY111" s="978"/>
      <c r="BZ111" s="978"/>
      <c r="CA111" s="978" t="s">
        <v>448</v>
      </c>
      <c r="CB111" s="978"/>
      <c r="CC111" s="978"/>
      <c r="CD111" s="978"/>
      <c r="CE111" s="978"/>
      <c r="CF111" s="972" t="s">
        <v>445</v>
      </c>
      <c r="CG111" s="973"/>
      <c r="CH111" s="973"/>
      <c r="CI111" s="973"/>
      <c r="CJ111" s="973"/>
      <c r="CK111" s="1003"/>
      <c r="CL111" s="1004"/>
      <c r="CM111" s="974" t="s">
        <v>449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450</v>
      </c>
      <c r="DH111" s="978"/>
      <c r="DI111" s="978"/>
      <c r="DJ111" s="978"/>
      <c r="DK111" s="978"/>
      <c r="DL111" s="978" t="s">
        <v>442</v>
      </c>
      <c r="DM111" s="978"/>
      <c r="DN111" s="978"/>
      <c r="DO111" s="978"/>
      <c r="DP111" s="978"/>
      <c r="DQ111" s="978" t="s">
        <v>442</v>
      </c>
      <c r="DR111" s="978"/>
      <c r="DS111" s="978"/>
      <c r="DT111" s="978"/>
      <c r="DU111" s="978"/>
      <c r="DV111" s="979" t="s">
        <v>446</v>
      </c>
      <c r="DW111" s="979"/>
      <c r="DX111" s="979"/>
      <c r="DY111" s="979"/>
      <c r="DZ111" s="980"/>
    </row>
    <row r="112" spans="1:131" s="248" customFormat="1" ht="26.25" customHeight="1">
      <c r="A112" s="1010" t="s">
        <v>451</v>
      </c>
      <c r="B112" s="1011"/>
      <c r="C112" s="1008" t="s">
        <v>452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415</v>
      </c>
      <c r="AB112" s="1017"/>
      <c r="AC112" s="1017"/>
      <c r="AD112" s="1017"/>
      <c r="AE112" s="1018"/>
      <c r="AF112" s="1019" t="s">
        <v>442</v>
      </c>
      <c r="AG112" s="1017"/>
      <c r="AH112" s="1017"/>
      <c r="AI112" s="1017"/>
      <c r="AJ112" s="1018"/>
      <c r="AK112" s="1019" t="s">
        <v>450</v>
      </c>
      <c r="AL112" s="1017"/>
      <c r="AM112" s="1017"/>
      <c r="AN112" s="1017"/>
      <c r="AO112" s="1018"/>
      <c r="AP112" s="1020" t="s">
        <v>442</v>
      </c>
      <c r="AQ112" s="1021"/>
      <c r="AR112" s="1021"/>
      <c r="AS112" s="1021"/>
      <c r="AT112" s="1022"/>
      <c r="AU112" s="958"/>
      <c r="AV112" s="959"/>
      <c r="AW112" s="959"/>
      <c r="AX112" s="959"/>
      <c r="AY112" s="959"/>
      <c r="AZ112" s="1007" t="s">
        <v>453</v>
      </c>
      <c r="BA112" s="1008"/>
      <c r="BB112" s="1008"/>
      <c r="BC112" s="1008"/>
      <c r="BD112" s="1008"/>
      <c r="BE112" s="1008"/>
      <c r="BF112" s="1008"/>
      <c r="BG112" s="1008"/>
      <c r="BH112" s="1008"/>
      <c r="BI112" s="1008"/>
      <c r="BJ112" s="1008"/>
      <c r="BK112" s="1008"/>
      <c r="BL112" s="1008"/>
      <c r="BM112" s="1008"/>
      <c r="BN112" s="1008"/>
      <c r="BO112" s="1008"/>
      <c r="BP112" s="1009"/>
      <c r="BQ112" s="977">
        <v>5387772</v>
      </c>
      <c r="BR112" s="978"/>
      <c r="BS112" s="978"/>
      <c r="BT112" s="978"/>
      <c r="BU112" s="978"/>
      <c r="BV112" s="978">
        <v>5175250</v>
      </c>
      <c r="BW112" s="978"/>
      <c r="BX112" s="978"/>
      <c r="BY112" s="978"/>
      <c r="BZ112" s="978"/>
      <c r="CA112" s="978">
        <v>5088920</v>
      </c>
      <c r="CB112" s="978"/>
      <c r="CC112" s="978"/>
      <c r="CD112" s="978"/>
      <c r="CE112" s="978"/>
      <c r="CF112" s="972">
        <v>89.7</v>
      </c>
      <c r="CG112" s="973"/>
      <c r="CH112" s="973"/>
      <c r="CI112" s="973"/>
      <c r="CJ112" s="973"/>
      <c r="CK112" s="1003"/>
      <c r="CL112" s="1004"/>
      <c r="CM112" s="974" t="s">
        <v>454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442</v>
      </c>
      <c r="DH112" s="978"/>
      <c r="DI112" s="978"/>
      <c r="DJ112" s="978"/>
      <c r="DK112" s="978"/>
      <c r="DL112" s="978" t="s">
        <v>442</v>
      </c>
      <c r="DM112" s="978"/>
      <c r="DN112" s="978"/>
      <c r="DO112" s="978"/>
      <c r="DP112" s="978"/>
      <c r="DQ112" s="978" t="s">
        <v>455</v>
      </c>
      <c r="DR112" s="978"/>
      <c r="DS112" s="978"/>
      <c r="DT112" s="978"/>
      <c r="DU112" s="978"/>
      <c r="DV112" s="979" t="s">
        <v>448</v>
      </c>
      <c r="DW112" s="979"/>
      <c r="DX112" s="979"/>
      <c r="DY112" s="979"/>
      <c r="DZ112" s="980"/>
    </row>
    <row r="113" spans="1:130" s="248" customFormat="1" ht="26.25" customHeight="1">
      <c r="A113" s="1012"/>
      <c r="B113" s="1013"/>
      <c r="C113" s="1008" t="s">
        <v>456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370524</v>
      </c>
      <c r="AB113" s="992"/>
      <c r="AC113" s="992"/>
      <c r="AD113" s="992"/>
      <c r="AE113" s="993"/>
      <c r="AF113" s="994">
        <v>365361</v>
      </c>
      <c r="AG113" s="992"/>
      <c r="AH113" s="992"/>
      <c r="AI113" s="992"/>
      <c r="AJ113" s="993"/>
      <c r="AK113" s="994">
        <v>387009</v>
      </c>
      <c r="AL113" s="992"/>
      <c r="AM113" s="992"/>
      <c r="AN113" s="992"/>
      <c r="AO113" s="993"/>
      <c r="AP113" s="995">
        <v>6.8</v>
      </c>
      <c r="AQ113" s="996"/>
      <c r="AR113" s="996"/>
      <c r="AS113" s="996"/>
      <c r="AT113" s="997"/>
      <c r="AU113" s="958"/>
      <c r="AV113" s="959"/>
      <c r="AW113" s="959"/>
      <c r="AX113" s="959"/>
      <c r="AY113" s="959"/>
      <c r="AZ113" s="1007" t="s">
        <v>457</v>
      </c>
      <c r="BA113" s="1008"/>
      <c r="BB113" s="1008"/>
      <c r="BC113" s="1008"/>
      <c r="BD113" s="1008"/>
      <c r="BE113" s="1008"/>
      <c r="BF113" s="1008"/>
      <c r="BG113" s="1008"/>
      <c r="BH113" s="1008"/>
      <c r="BI113" s="1008"/>
      <c r="BJ113" s="1008"/>
      <c r="BK113" s="1008"/>
      <c r="BL113" s="1008"/>
      <c r="BM113" s="1008"/>
      <c r="BN113" s="1008"/>
      <c r="BO113" s="1008"/>
      <c r="BP113" s="1009"/>
      <c r="BQ113" s="977">
        <v>154266</v>
      </c>
      <c r="BR113" s="978"/>
      <c r="BS113" s="978"/>
      <c r="BT113" s="978"/>
      <c r="BU113" s="978"/>
      <c r="BV113" s="978">
        <v>131981</v>
      </c>
      <c r="BW113" s="978"/>
      <c r="BX113" s="978"/>
      <c r="BY113" s="978"/>
      <c r="BZ113" s="978"/>
      <c r="CA113" s="978">
        <v>107364</v>
      </c>
      <c r="CB113" s="978"/>
      <c r="CC113" s="978"/>
      <c r="CD113" s="978"/>
      <c r="CE113" s="978"/>
      <c r="CF113" s="972">
        <v>1.9</v>
      </c>
      <c r="CG113" s="973"/>
      <c r="CH113" s="973"/>
      <c r="CI113" s="973"/>
      <c r="CJ113" s="973"/>
      <c r="CK113" s="1003"/>
      <c r="CL113" s="1004"/>
      <c r="CM113" s="974" t="s">
        <v>458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442</v>
      </c>
      <c r="DH113" s="1017"/>
      <c r="DI113" s="1017"/>
      <c r="DJ113" s="1017"/>
      <c r="DK113" s="1018"/>
      <c r="DL113" s="1019" t="s">
        <v>455</v>
      </c>
      <c r="DM113" s="1017"/>
      <c r="DN113" s="1017"/>
      <c r="DO113" s="1017"/>
      <c r="DP113" s="1018"/>
      <c r="DQ113" s="1019" t="s">
        <v>442</v>
      </c>
      <c r="DR113" s="1017"/>
      <c r="DS113" s="1017"/>
      <c r="DT113" s="1017"/>
      <c r="DU113" s="1018"/>
      <c r="DV113" s="1020" t="s">
        <v>442</v>
      </c>
      <c r="DW113" s="1021"/>
      <c r="DX113" s="1021"/>
      <c r="DY113" s="1021"/>
      <c r="DZ113" s="1022"/>
    </row>
    <row r="114" spans="1:130" s="248" customFormat="1" ht="26.25" customHeight="1">
      <c r="A114" s="1012"/>
      <c r="B114" s="1013"/>
      <c r="C114" s="1008" t="s">
        <v>459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20754</v>
      </c>
      <c r="AB114" s="1017"/>
      <c r="AC114" s="1017"/>
      <c r="AD114" s="1017"/>
      <c r="AE114" s="1018"/>
      <c r="AF114" s="1019">
        <v>22820</v>
      </c>
      <c r="AG114" s="1017"/>
      <c r="AH114" s="1017"/>
      <c r="AI114" s="1017"/>
      <c r="AJ114" s="1018"/>
      <c r="AK114" s="1019">
        <v>24990</v>
      </c>
      <c r="AL114" s="1017"/>
      <c r="AM114" s="1017"/>
      <c r="AN114" s="1017"/>
      <c r="AO114" s="1018"/>
      <c r="AP114" s="1020">
        <v>0.4</v>
      </c>
      <c r="AQ114" s="1021"/>
      <c r="AR114" s="1021"/>
      <c r="AS114" s="1021"/>
      <c r="AT114" s="1022"/>
      <c r="AU114" s="958"/>
      <c r="AV114" s="959"/>
      <c r="AW114" s="959"/>
      <c r="AX114" s="959"/>
      <c r="AY114" s="959"/>
      <c r="AZ114" s="1007" t="s">
        <v>460</v>
      </c>
      <c r="BA114" s="1008"/>
      <c r="BB114" s="1008"/>
      <c r="BC114" s="1008"/>
      <c r="BD114" s="1008"/>
      <c r="BE114" s="1008"/>
      <c r="BF114" s="1008"/>
      <c r="BG114" s="1008"/>
      <c r="BH114" s="1008"/>
      <c r="BI114" s="1008"/>
      <c r="BJ114" s="1008"/>
      <c r="BK114" s="1008"/>
      <c r="BL114" s="1008"/>
      <c r="BM114" s="1008"/>
      <c r="BN114" s="1008"/>
      <c r="BO114" s="1008"/>
      <c r="BP114" s="1009"/>
      <c r="BQ114" s="977">
        <v>1217664</v>
      </c>
      <c r="BR114" s="978"/>
      <c r="BS114" s="978"/>
      <c r="BT114" s="978"/>
      <c r="BU114" s="978"/>
      <c r="BV114" s="978">
        <v>1273280</v>
      </c>
      <c r="BW114" s="978"/>
      <c r="BX114" s="978"/>
      <c r="BY114" s="978"/>
      <c r="BZ114" s="978"/>
      <c r="CA114" s="978">
        <v>1253408</v>
      </c>
      <c r="CB114" s="978"/>
      <c r="CC114" s="978"/>
      <c r="CD114" s="978"/>
      <c r="CE114" s="978"/>
      <c r="CF114" s="972">
        <v>22.1</v>
      </c>
      <c r="CG114" s="973"/>
      <c r="CH114" s="973"/>
      <c r="CI114" s="973"/>
      <c r="CJ114" s="973"/>
      <c r="CK114" s="1003"/>
      <c r="CL114" s="1004"/>
      <c r="CM114" s="974" t="s">
        <v>461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415</v>
      </c>
      <c r="DH114" s="1017"/>
      <c r="DI114" s="1017"/>
      <c r="DJ114" s="1017"/>
      <c r="DK114" s="1018"/>
      <c r="DL114" s="1019" t="s">
        <v>450</v>
      </c>
      <c r="DM114" s="1017"/>
      <c r="DN114" s="1017"/>
      <c r="DO114" s="1017"/>
      <c r="DP114" s="1018"/>
      <c r="DQ114" s="1019" t="s">
        <v>442</v>
      </c>
      <c r="DR114" s="1017"/>
      <c r="DS114" s="1017"/>
      <c r="DT114" s="1017"/>
      <c r="DU114" s="1018"/>
      <c r="DV114" s="1020" t="s">
        <v>442</v>
      </c>
      <c r="DW114" s="1021"/>
      <c r="DX114" s="1021"/>
      <c r="DY114" s="1021"/>
      <c r="DZ114" s="1022"/>
    </row>
    <row r="115" spans="1:130" s="248" customFormat="1" ht="26.25" customHeight="1">
      <c r="A115" s="1012"/>
      <c r="B115" s="1013"/>
      <c r="C115" s="1008" t="s">
        <v>462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455</v>
      </c>
      <c r="AB115" s="992"/>
      <c r="AC115" s="992"/>
      <c r="AD115" s="992"/>
      <c r="AE115" s="993"/>
      <c r="AF115" s="994" t="s">
        <v>442</v>
      </c>
      <c r="AG115" s="992"/>
      <c r="AH115" s="992"/>
      <c r="AI115" s="992"/>
      <c r="AJ115" s="993"/>
      <c r="AK115" s="994" t="s">
        <v>443</v>
      </c>
      <c r="AL115" s="992"/>
      <c r="AM115" s="992"/>
      <c r="AN115" s="992"/>
      <c r="AO115" s="993"/>
      <c r="AP115" s="995" t="s">
        <v>442</v>
      </c>
      <c r="AQ115" s="996"/>
      <c r="AR115" s="996"/>
      <c r="AS115" s="996"/>
      <c r="AT115" s="997"/>
      <c r="AU115" s="958"/>
      <c r="AV115" s="959"/>
      <c r="AW115" s="959"/>
      <c r="AX115" s="959"/>
      <c r="AY115" s="959"/>
      <c r="AZ115" s="1007" t="s">
        <v>463</v>
      </c>
      <c r="BA115" s="1008"/>
      <c r="BB115" s="1008"/>
      <c r="BC115" s="1008"/>
      <c r="BD115" s="1008"/>
      <c r="BE115" s="1008"/>
      <c r="BF115" s="1008"/>
      <c r="BG115" s="1008"/>
      <c r="BH115" s="1008"/>
      <c r="BI115" s="1008"/>
      <c r="BJ115" s="1008"/>
      <c r="BK115" s="1008"/>
      <c r="BL115" s="1008"/>
      <c r="BM115" s="1008"/>
      <c r="BN115" s="1008"/>
      <c r="BO115" s="1008"/>
      <c r="BP115" s="1009"/>
      <c r="BQ115" s="977">
        <v>499095</v>
      </c>
      <c r="BR115" s="978"/>
      <c r="BS115" s="978"/>
      <c r="BT115" s="978"/>
      <c r="BU115" s="978"/>
      <c r="BV115" s="978" t="s">
        <v>448</v>
      </c>
      <c r="BW115" s="978"/>
      <c r="BX115" s="978"/>
      <c r="BY115" s="978"/>
      <c r="BZ115" s="978"/>
      <c r="CA115" s="978" t="s">
        <v>415</v>
      </c>
      <c r="CB115" s="978"/>
      <c r="CC115" s="978"/>
      <c r="CD115" s="978"/>
      <c r="CE115" s="978"/>
      <c r="CF115" s="972" t="s">
        <v>442</v>
      </c>
      <c r="CG115" s="973"/>
      <c r="CH115" s="973"/>
      <c r="CI115" s="973"/>
      <c r="CJ115" s="973"/>
      <c r="CK115" s="1003"/>
      <c r="CL115" s="1004"/>
      <c r="CM115" s="1007" t="s">
        <v>464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445</v>
      </c>
      <c r="DH115" s="1017"/>
      <c r="DI115" s="1017"/>
      <c r="DJ115" s="1017"/>
      <c r="DK115" s="1018"/>
      <c r="DL115" s="1019" t="s">
        <v>442</v>
      </c>
      <c r="DM115" s="1017"/>
      <c r="DN115" s="1017"/>
      <c r="DO115" s="1017"/>
      <c r="DP115" s="1018"/>
      <c r="DQ115" s="1019" t="s">
        <v>442</v>
      </c>
      <c r="DR115" s="1017"/>
      <c r="DS115" s="1017"/>
      <c r="DT115" s="1017"/>
      <c r="DU115" s="1018"/>
      <c r="DV115" s="1020" t="s">
        <v>450</v>
      </c>
      <c r="DW115" s="1021"/>
      <c r="DX115" s="1021"/>
      <c r="DY115" s="1021"/>
      <c r="DZ115" s="1022"/>
    </row>
    <row r="116" spans="1:130" s="248" customFormat="1" ht="26.25" customHeight="1">
      <c r="A116" s="1014"/>
      <c r="B116" s="1015"/>
      <c r="C116" s="1023" t="s">
        <v>465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442</v>
      </c>
      <c r="AB116" s="1017"/>
      <c r="AC116" s="1017"/>
      <c r="AD116" s="1017"/>
      <c r="AE116" s="1018"/>
      <c r="AF116" s="1019" t="s">
        <v>442</v>
      </c>
      <c r="AG116" s="1017"/>
      <c r="AH116" s="1017"/>
      <c r="AI116" s="1017"/>
      <c r="AJ116" s="1018"/>
      <c r="AK116" s="1019" t="s">
        <v>450</v>
      </c>
      <c r="AL116" s="1017"/>
      <c r="AM116" s="1017"/>
      <c r="AN116" s="1017"/>
      <c r="AO116" s="1018"/>
      <c r="AP116" s="1020" t="s">
        <v>415</v>
      </c>
      <c r="AQ116" s="1021"/>
      <c r="AR116" s="1021"/>
      <c r="AS116" s="1021"/>
      <c r="AT116" s="1022"/>
      <c r="AU116" s="958"/>
      <c r="AV116" s="959"/>
      <c r="AW116" s="959"/>
      <c r="AX116" s="959"/>
      <c r="AY116" s="959"/>
      <c r="AZ116" s="1025" t="s">
        <v>466</v>
      </c>
      <c r="BA116" s="1026"/>
      <c r="BB116" s="1026"/>
      <c r="BC116" s="1026"/>
      <c r="BD116" s="1026"/>
      <c r="BE116" s="1026"/>
      <c r="BF116" s="1026"/>
      <c r="BG116" s="1026"/>
      <c r="BH116" s="1026"/>
      <c r="BI116" s="1026"/>
      <c r="BJ116" s="1026"/>
      <c r="BK116" s="1026"/>
      <c r="BL116" s="1026"/>
      <c r="BM116" s="1026"/>
      <c r="BN116" s="1026"/>
      <c r="BO116" s="1026"/>
      <c r="BP116" s="1027"/>
      <c r="BQ116" s="977" t="s">
        <v>442</v>
      </c>
      <c r="BR116" s="978"/>
      <c r="BS116" s="978"/>
      <c r="BT116" s="978"/>
      <c r="BU116" s="978"/>
      <c r="BV116" s="978" t="s">
        <v>448</v>
      </c>
      <c r="BW116" s="978"/>
      <c r="BX116" s="978"/>
      <c r="BY116" s="978"/>
      <c r="BZ116" s="978"/>
      <c r="CA116" s="978" t="s">
        <v>455</v>
      </c>
      <c r="CB116" s="978"/>
      <c r="CC116" s="978"/>
      <c r="CD116" s="978"/>
      <c r="CE116" s="978"/>
      <c r="CF116" s="972" t="s">
        <v>442</v>
      </c>
      <c r="CG116" s="973"/>
      <c r="CH116" s="973"/>
      <c r="CI116" s="973"/>
      <c r="CJ116" s="973"/>
      <c r="CK116" s="1003"/>
      <c r="CL116" s="1004"/>
      <c r="CM116" s="974" t="s">
        <v>467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442</v>
      </c>
      <c r="DH116" s="1017"/>
      <c r="DI116" s="1017"/>
      <c r="DJ116" s="1017"/>
      <c r="DK116" s="1018"/>
      <c r="DL116" s="1019" t="s">
        <v>442</v>
      </c>
      <c r="DM116" s="1017"/>
      <c r="DN116" s="1017"/>
      <c r="DO116" s="1017"/>
      <c r="DP116" s="1018"/>
      <c r="DQ116" s="1019" t="s">
        <v>415</v>
      </c>
      <c r="DR116" s="1017"/>
      <c r="DS116" s="1017"/>
      <c r="DT116" s="1017"/>
      <c r="DU116" s="1018"/>
      <c r="DV116" s="1020" t="s">
        <v>442</v>
      </c>
      <c r="DW116" s="1021"/>
      <c r="DX116" s="1021"/>
      <c r="DY116" s="1021"/>
      <c r="DZ116" s="1022"/>
    </row>
    <row r="117" spans="1:130" s="248" customFormat="1" ht="26.25" customHeight="1">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468</v>
      </c>
      <c r="Z117" s="944"/>
      <c r="AA117" s="1034">
        <v>785449</v>
      </c>
      <c r="AB117" s="1035"/>
      <c r="AC117" s="1035"/>
      <c r="AD117" s="1035"/>
      <c r="AE117" s="1036"/>
      <c r="AF117" s="1037">
        <v>773549</v>
      </c>
      <c r="AG117" s="1035"/>
      <c r="AH117" s="1035"/>
      <c r="AI117" s="1035"/>
      <c r="AJ117" s="1036"/>
      <c r="AK117" s="1037">
        <v>806720</v>
      </c>
      <c r="AL117" s="1035"/>
      <c r="AM117" s="1035"/>
      <c r="AN117" s="1035"/>
      <c r="AO117" s="1036"/>
      <c r="AP117" s="1038"/>
      <c r="AQ117" s="1039"/>
      <c r="AR117" s="1039"/>
      <c r="AS117" s="1039"/>
      <c r="AT117" s="1040"/>
      <c r="AU117" s="958"/>
      <c r="AV117" s="959"/>
      <c r="AW117" s="959"/>
      <c r="AX117" s="959"/>
      <c r="AY117" s="959"/>
      <c r="AZ117" s="1025" t="s">
        <v>469</v>
      </c>
      <c r="BA117" s="1026"/>
      <c r="BB117" s="1026"/>
      <c r="BC117" s="1026"/>
      <c r="BD117" s="1026"/>
      <c r="BE117" s="1026"/>
      <c r="BF117" s="1026"/>
      <c r="BG117" s="1026"/>
      <c r="BH117" s="1026"/>
      <c r="BI117" s="1026"/>
      <c r="BJ117" s="1026"/>
      <c r="BK117" s="1026"/>
      <c r="BL117" s="1026"/>
      <c r="BM117" s="1026"/>
      <c r="BN117" s="1026"/>
      <c r="BO117" s="1026"/>
      <c r="BP117" s="1027"/>
      <c r="BQ117" s="977" t="s">
        <v>445</v>
      </c>
      <c r="BR117" s="978"/>
      <c r="BS117" s="978"/>
      <c r="BT117" s="978"/>
      <c r="BU117" s="978"/>
      <c r="BV117" s="978" t="s">
        <v>445</v>
      </c>
      <c r="BW117" s="978"/>
      <c r="BX117" s="978"/>
      <c r="BY117" s="978"/>
      <c r="BZ117" s="978"/>
      <c r="CA117" s="978" t="s">
        <v>445</v>
      </c>
      <c r="CB117" s="978"/>
      <c r="CC117" s="978"/>
      <c r="CD117" s="978"/>
      <c r="CE117" s="978"/>
      <c r="CF117" s="972" t="s">
        <v>443</v>
      </c>
      <c r="CG117" s="973"/>
      <c r="CH117" s="973"/>
      <c r="CI117" s="973"/>
      <c r="CJ117" s="973"/>
      <c r="CK117" s="1003"/>
      <c r="CL117" s="1004"/>
      <c r="CM117" s="974" t="s">
        <v>470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442</v>
      </c>
      <c r="DH117" s="1017"/>
      <c r="DI117" s="1017"/>
      <c r="DJ117" s="1017"/>
      <c r="DK117" s="1018"/>
      <c r="DL117" s="1019" t="s">
        <v>442</v>
      </c>
      <c r="DM117" s="1017"/>
      <c r="DN117" s="1017"/>
      <c r="DO117" s="1017"/>
      <c r="DP117" s="1018"/>
      <c r="DQ117" s="1019" t="s">
        <v>443</v>
      </c>
      <c r="DR117" s="1017"/>
      <c r="DS117" s="1017"/>
      <c r="DT117" s="1017"/>
      <c r="DU117" s="1018"/>
      <c r="DV117" s="1020" t="s">
        <v>443</v>
      </c>
      <c r="DW117" s="1021"/>
      <c r="DX117" s="1021"/>
      <c r="DY117" s="1021"/>
      <c r="DZ117" s="1022"/>
    </row>
    <row r="118" spans="1:130" s="248" customFormat="1" ht="26.25" customHeight="1">
      <c r="A118" s="962" t="s">
        <v>437</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434</v>
      </c>
      <c r="AB118" s="943"/>
      <c r="AC118" s="943"/>
      <c r="AD118" s="943"/>
      <c r="AE118" s="944"/>
      <c r="AF118" s="942" t="s">
        <v>435</v>
      </c>
      <c r="AG118" s="943"/>
      <c r="AH118" s="943"/>
      <c r="AI118" s="943"/>
      <c r="AJ118" s="944"/>
      <c r="AK118" s="942" t="s">
        <v>304</v>
      </c>
      <c r="AL118" s="943"/>
      <c r="AM118" s="943"/>
      <c r="AN118" s="943"/>
      <c r="AO118" s="944"/>
      <c r="AP118" s="1029" t="s">
        <v>436</v>
      </c>
      <c r="AQ118" s="1030"/>
      <c r="AR118" s="1030"/>
      <c r="AS118" s="1030"/>
      <c r="AT118" s="1031"/>
      <c r="AU118" s="958"/>
      <c r="AV118" s="959"/>
      <c r="AW118" s="959"/>
      <c r="AX118" s="959"/>
      <c r="AY118" s="959"/>
      <c r="AZ118" s="1032" t="s">
        <v>471</v>
      </c>
      <c r="BA118" s="1023"/>
      <c r="BB118" s="1023"/>
      <c r="BC118" s="1023"/>
      <c r="BD118" s="1023"/>
      <c r="BE118" s="1023"/>
      <c r="BF118" s="1023"/>
      <c r="BG118" s="1023"/>
      <c r="BH118" s="1023"/>
      <c r="BI118" s="1023"/>
      <c r="BJ118" s="1023"/>
      <c r="BK118" s="1023"/>
      <c r="BL118" s="1023"/>
      <c r="BM118" s="1023"/>
      <c r="BN118" s="1023"/>
      <c r="BO118" s="1023"/>
      <c r="BP118" s="1024"/>
      <c r="BQ118" s="1055" t="s">
        <v>442</v>
      </c>
      <c r="BR118" s="1056"/>
      <c r="BS118" s="1056"/>
      <c r="BT118" s="1056"/>
      <c r="BU118" s="1056"/>
      <c r="BV118" s="1056" t="s">
        <v>442</v>
      </c>
      <c r="BW118" s="1056"/>
      <c r="BX118" s="1056"/>
      <c r="BY118" s="1056"/>
      <c r="BZ118" s="1056"/>
      <c r="CA118" s="1056" t="s">
        <v>443</v>
      </c>
      <c r="CB118" s="1056"/>
      <c r="CC118" s="1056"/>
      <c r="CD118" s="1056"/>
      <c r="CE118" s="1056"/>
      <c r="CF118" s="972" t="s">
        <v>442</v>
      </c>
      <c r="CG118" s="973"/>
      <c r="CH118" s="973"/>
      <c r="CI118" s="973"/>
      <c r="CJ118" s="973"/>
      <c r="CK118" s="1003"/>
      <c r="CL118" s="1004"/>
      <c r="CM118" s="974" t="s">
        <v>472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442</v>
      </c>
      <c r="DH118" s="1017"/>
      <c r="DI118" s="1017"/>
      <c r="DJ118" s="1017"/>
      <c r="DK118" s="1018"/>
      <c r="DL118" s="1019" t="s">
        <v>442</v>
      </c>
      <c r="DM118" s="1017"/>
      <c r="DN118" s="1017"/>
      <c r="DO118" s="1017"/>
      <c r="DP118" s="1018"/>
      <c r="DQ118" s="1019" t="s">
        <v>442</v>
      </c>
      <c r="DR118" s="1017"/>
      <c r="DS118" s="1017"/>
      <c r="DT118" s="1017"/>
      <c r="DU118" s="1018"/>
      <c r="DV118" s="1020" t="s">
        <v>442</v>
      </c>
      <c r="DW118" s="1021"/>
      <c r="DX118" s="1021"/>
      <c r="DY118" s="1021"/>
      <c r="DZ118" s="1022"/>
    </row>
    <row r="119" spans="1:130" s="248" customFormat="1" ht="26.25" customHeight="1">
      <c r="A119" s="1116" t="s">
        <v>440</v>
      </c>
      <c r="B119" s="1002"/>
      <c r="C119" s="981" t="s">
        <v>441</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442</v>
      </c>
      <c r="AB119" s="950"/>
      <c r="AC119" s="950"/>
      <c r="AD119" s="950"/>
      <c r="AE119" s="951"/>
      <c r="AF119" s="952" t="s">
        <v>442</v>
      </c>
      <c r="AG119" s="950"/>
      <c r="AH119" s="950"/>
      <c r="AI119" s="950"/>
      <c r="AJ119" s="951"/>
      <c r="AK119" s="952" t="s">
        <v>442</v>
      </c>
      <c r="AL119" s="950"/>
      <c r="AM119" s="950"/>
      <c r="AN119" s="950"/>
      <c r="AO119" s="951"/>
      <c r="AP119" s="953" t="s">
        <v>442</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473</v>
      </c>
      <c r="BP119" s="1064"/>
      <c r="BQ119" s="1055">
        <v>14013760</v>
      </c>
      <c r="BR119" s="1056"/>
      <c r="BS119" s="1056"/>
      <c r="BT119" s="1056"/>
      <c r="BU119" s="1056"/>
      <c r="BV119" s="1056">
        <v>14237920</v>
      </c>
      <c r="BW119" s="1056"/>
      <c r="BX119" s="1056"/>
      <c r="BY119" s="1056"/>
      <c r="BZ119" s="1056"/>
      <c r="CA119" s="1056">
        <v>14472750</v>
      </c>
      <c r="CB119" s="1056"/>
      <c r="CC119" s="1056"/>
      <c r="CD119" s="1056"/>
      <c r="CE119" s="1056"/>
      <c r="CF119" s="1057"/>
      <c r="CG119" s="1058"/>
      <c r="CH119" s="1058"/>
      <c r="CI119" s="1058"/>
      <c r="CJ119" s="1059"/>
      <c r="CK119" s="1005"/>
      <c r="CL119" s="1006"/>
      <c r="CM119" s="1060" t="s">
        <v>474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450</v>
      </c>
      <c r="DH119" s="1042"/>
      <c r="DI119" s="1042"/>
      <c r="DJ119" s="1042"/>
      <c r="DK119" s="1043"/>
      <c r="DL119" s="1041" t="s">
        <v>450</v>
      </c>
      <c r="DM119" s="1042"/>
      <c r="DN119" s="1042"/>
      <c r="DO119" s="1042"/>
      <c r="DP119" s="1043"/>
      <c r="DQ119" s="1041" t="s">
        <v>450</v>
      </c>
      <c r="DR119" s="1042"/>
      <c r="DS119" s="1042"/>
      <c r="DT119" s="1042"/>
      <c r="DU119" s="1043"/>
      <c r="DV119" s="1044" t="s">
        <v>443</v>
      </c>
      <c r="DW119" s="1045"/>
      <c r="DX119" s="1045"/>
      <c r="DY119" s="1045"/>
      <c r="DZ119" s="1046"/>
    </row>
    <row r="120" spans="1:130" s="248" customFormat="1" ht="26.25" customHeight="1">
      <c r="A120" s="1117"/>
      <c r="B120" s="1004"/>
      <c r="C120" s="974" t="s">
        <v>449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450</v>
      </c>
      <c r="AB120" s="1017"/>
      <c r="AC120" s="1017"/>
      <c r="AD120" s="1017"/>
      <c r="AE120" s="1018"/>
      <c r="AF120" s="1019" t="s">
        <v>450</v>
      </c>
      <c r="AG120" s="1017"/>
      <c r="AH120" s="1017"/>
      <c r="AI120" s="1017"/>
      <c r="AJ120" s="1018"/>
      <c r="AK120" s="1019" t="s">
        <v>450</v>
      </c>
      <c r="AL120" s="1017"/>
      <c r="AM120" s="1017"/>
      <c r="AN120" s="1017"/>
      <c r="AO120" s="1018"/>
      <c r="AP120" s="1020" t="s">
        <v>450</v>
      </c>
      <c r="AQ120" s="1021"/>
      <c r="AR120" s="1021"/>
      <c r="AS120" s="1021"/>
      <c r="AT120" s="1022"/>
      <c r="AU120" s="1047" t="s">
        <v>475</v>
      </c>
      <c r="AV120" s="1048"/>
      <c r="AW120" s="1048"/>
      <c r="AX120" s="1048"/>
      <c r="AY120" s="1049"/>
      <c r="AZ120" s="998" t="s">
        <v>476</v>
      </c>
      <c r="BA120" s="947"/>
      <c r="BB120" s="947"/>
      <c r="BC120" s="947"/>
      <c r="BD120" s="947"/>
      <c r="BE120" s="947"/>
      <c r="BF120" s="947"/>
      <c r="BG120" s="947"/>
      <c r="BH120" s="947"/>
      <c r="BI120" s="947"/>
      <c r="BJ120" s="947"/>
      <c r="BK120" s="947"/>
      <c r="BL120" s="947"/>
      <c r="BM120" s="947"/>
      <c r="BN120" s="947"/>
      <c r="BO120" s="947"/>
      <c r="BP120" s="948"/>
      <c r="BQ120" s="984">
        <v>2183966</v>
      </c>
      <c r="BR120" s="985"/>
      <c r="BS120" s="985"/>
      <c r="BT120" s="985"/>
      <c r="BU120" s="985"/>
      <c r="BV120" s="985">
        <v>1691451</v>
      </c>
      <c r="BW120" s="985"/>
      <c r="BX120" s="985"/>
      <c r="BY120" s="985"/>
      <c r="BZ120" s="985"/>
      <c r="CA120" s="985">
        <v>2066631</v>
      </c>
      <c r="CB120" s="985"/>
      <c r="CC120" s="985"/>
      <c r="CD120" s="985"/>
      <c r="CE120" s="985"/>
      <c r="CF120" s="999">
        <v>36.4</v>
      </c>
      <c r="CG120" s="1000"/>
      <c r="CH120" s="1000"/>
      <c r="CI120" s="1000"/>
      <c r="CJ120" s="1000"/>
      <c r="CK120" s="1065" t="s">
        <v>477</v>
      </c>
      <c r="CL120" s="1066"/>
      <c r="CM120" s="1066"/>
      <c r="CN120" s="1066"/>
      <c r="CO120" s="1067"/>
      <c r="CP120" s="1073" t="s">
        <v>478</v>
      </c>
      <c r="CQ120" s="1074"/>
      <c r="CR120" s="1074"/>
      <c r="CS120" s="1074"/>
      <c r="CT120" s="1074"/>
      <c r="CU120" s="1074"/>
      <c r="CV120" s="1074"/>
      <c r="CW120" s="1074"/>
      <c r="CX120" s="1074"/>
      <c r="CY120" s="1074"/>
      <c r="CZ120" s="1074"/>
      <c r="DA120" s="1074"/>
      <c r="DB120" s="1074"/>
      <c r="DC120" s="1074"/>
      <c r="DD120" s="1074"/>
      <c r="DE120" s="1074"/>
      <c r="DF120" s="1075"/>
      <c r="DG120" s="984">
        <v>5296907</v>
      </c>
      <c r="DH120" s="985"/>
      <c r="DI120" s="985"/>
      <c r="DJ120" s="985"/>
      <c r="DK120" s="985"/>
      <c r="DL120" s="985">
        <v>5101828</v>
      </c>
      <c r="DM120" s="985"/>
      <c r="DN120" s="985"/>
      <c r="DO120" s="985"/>
      <c r="DP120" s="985"/>
      <c r="DQ120" s="985">
        <v>5022212</v>
      </c>
      <c r="DR120" s="985"/>
      <c r="DS120" s="985"/>
      <c r="DT120" s="985"/>
      <c r="DU120" s="985"/>
      <c r="DV120" s="986">
        <v>88.5</v>
      </c>
      <c r="DW120" s="986"/>
      <c r="DX120" s="986"/>
      <c r="DY120" s="986"/>
      <c r="DZ120" s="987"/>
    </row>
    <row r="121" spans="1:130" s="248" customFormat="1" ht="26.25" customHeight="1">
      <c r="A121" s="1117"/>
      <c r="B121" s="1004"/>
      <c r="C121" s="1025" t="s">
        <v>479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450</v>
      </c>
      <c r="AB121" s="1017"/>
      <c r="AC121" s="1017"/>
      <c r="AD121" s="1017"/>
      <c r="AE121" s="1018"/>
      <c r="AF121" s="1019" t="s">
        <v>450</v>
      </c>
      <c r="AG121" s="1017"/>
      <c r="AH121" s="1017"/>
      <c r="AI121" s="1017"/>
      <c r="AJ121" s="1018"/>
      <c r="AK121" s="1019" t="s">
        <v>450</v>
      </c>
      <c r="AL121" s="1017"/>
      <c r="AM121" s="1017"/>
      <c r="AN121" s="1017"/>
      <c r="AO121" s="1018"/>
      <c r="AP121" s="1020" t="s">
        <v>450</v>
      </c>
      <c r="AQ121" s="1021"/>
      <c r="AR121" s="1021"/>
      <c r="AS121" s="1021"/>
      <c r="AT121" s="1022"/>
      <c r="AU121" s="1050"/>
      <c r="AV121" s="1051"/>
      <c r="AW121" s="1051"/>
      <c r="AX121" s="1051"/>
      <c r="AY121" s="1052"/>
      <c r="AZ121" s="1007" t="s">
        <v>480</v>
      </c>
      <c r="BA121" s="1008"/>
      <c r="BB121" s="1008"/>
      <c r="BC121" s="1008"/>
      <c r="BD121" s="1008"/>
      <c r="BE121" s="1008"/>
      <c r="BF121" s="1008"/>
      <c r="BG121" s="1008"/>
      <c r="BH121" s="1008"/>
      <c r="BI121" s="1008"/>
      <c r="BJ121" s="1008"/>
      <c r="BK121" s="1008"/>
      <c r="BL121" s="1008"/>
      <c r="BM121" s="1008"/>
      <c r="BN121" s="1008"/>
      <c r="BO121" s="1008"/>
      <c r="BP121" s="1009"/>
      <c r="BQ121" s="977" t="s">
        <v>443</v>
      </c>
      <c r="BR121" s="978"/>
      <c r="BS121" s="978"/>
      <c r="BT121" s="978"/>
      <c r="BU121" s="978"/>
      <c r="BV121" s="978" t="s">
        <v>450</v>
      </c>
      <c r="BW121" s="978"/>
      <c r="BX121" s="978"/>
      <c r="BY121" s="978"/>
      <c r="BZ121" s="978"/>
      <c r="CA121" s="978" t="s">
        <v>450</v>
      </c>
      <c r="CB121" s="978"/>
      <c r="CC121" s="978"/>
      <c r="CD121" s="978"/>
      <c r="CE121" s="978"/>
      <c r="CF121" s="972" t="s">
        <v>450</v>
      </c>
      <c r="CG121" s="973"/>
      <c r="CH121" s="973"/>
      <c r="CI121" s="973"/>
      <c r="CJ121" s="973"/>
      <c r="CK121" s="1068"/>
      <c r="CL121" s="1069"/>
      <c r="CM121" s="1069"/>
      <c r="CN121" s="1069"/>
      <c r="CO121" s="1070"/>
      <c r="CP121" s="1078" t="s">
        <v>481</v>
      </c>
      <c r="CQ121" s="1079"/>
      <c r="CR121" s="1079"/>
      <c r="CS121" s="1079"/>
      <c r="CT121" s="1079"/>
      <c r="CU121" s="1079"/>
      <c r="CV121" s="1079"/>
      <c r="CW121" s="1079"/>
      <c r="CX121" s="1079"/>
      <c r="CY121" s="1079"/>
      <c r="CZ121" s="1079"/>
      <c r="DA121" s="1079"/>
      <c r="DB121" s="1079"/>
      <c r="DC121" s="1079"/>
      <c r="DD121" s="1079"/>
      <c r="DE121" s="1079"/>
      <c r="DF121" s="1080"/>
      <c r="DG121" s="977">
        <v>69058</v>
      </c>
      <c r="DH121" s="978"/>
      <c r="DI121" s="978"/>
      <c r="DJ121" s="978"/>
      <c r="DK121" s="978"/>
      <c r="DL121" s="978">
        <v>62832</v>
      </c>
      <c r="DM121" s="978"/>
      <c r="DN121" s="978"/>
      <c r="DO121" s="978"/>
      <c r="DP121" s="978"/>
      <c r="DQ121" s="978">
        <v>56490</v>
      </c>
      <c r="DR121" s="978"/>
      <c r="DS121" s="978"/>
      <c r="DT121" s="978"/>
      <c r="DU121" s="978"/>
      <c r="DV121" s="979">
        <v>1</v>
      </c>
      <c r="DW121" s="979"/>
      <c r="DX121" s="979"/>
      <c r="DY121" s="979"/>
      <c r="DZ121" s="980"/>
    </row>
    <row r="122" spans="1:130" s="248" customFormat="1" ht="26.25" customHeight="1">
      <c r="A122" s="1117"/>
      <c r="B122" s="1004"/>
      <c r="C122" s="974" t="s">
        <v>461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450</v>
      </c>
      <c r="AB122" s="1017"/>
      <c r="AC122" s="1017"/>
      <c r="AD122" s="1017"/>
      <c r="AE122" s="1018"/>
      <c r="AF122" s="1019" t="s">
        <v>450</v>
      </c>
      <c r="AG122" s="1017"/>
      <c r="AH122" s="1017"/>
      <c r="AI122" s="1017"/>
      <c r="AJ122" s="1018"/>
      <c r="AK122" s="1019" t="s">
        <v>450</v>
      </c>
      <c r="AL122" s="1017"/>
      <c r="AM122" s="1017"/>
      <c r="AN122" s="1017"/>
      <c r="AO122" s="1018"/>
      <c r="AP122" s="1020" t="s">
        <v>443</v>
      </c>
      <c r="AQ122" s="1021"/>
      <c r="AR122" s="1021"/>
      <c r="AS122" s="1021"/>
      <c r="AT122" s="1022"/>
      <c r="AU122" s="1050"/>
      <c r="AV122" s="1051"/>
      <c r="AW122" s="1051"/>
      <c r="AX122" s="1051"/>
      <c r="AY122" s="1052"/>
      <c r="AZ122" s="1032" t="s">
        <v>482</v>
      </c>
      <c r="BA122" s="1023"/>
      <c r="BB122" s="1023"/>
      <c r="BC122" s="1023"/>
      <c r="BD122" s="1023"/>
      <c r="BE122" s="1023"/>
      <c r="BF122" s="1023"/>
      <c r="BG122" s="1023"/>
      <c r="BH122" s="1023"/>
      <c r="BI122" s="1023"/>
      <c r="BJ122" s="1023"/>
      <c r="BK122" s="1023"/>
      <c r="BL122" s="1023"/>
      <c r="BM122" s="1023"/>
      <c r="BN122" s="1023"/>
      <c r="BO122" s="1023"/>
      <c r="BP122" s="1024"/>
      <c r="BQ122" s="1055">
        <v>8687097</v>
      </c>
      <c r="BR122" s="1056"/>
      <c r="BS122" s="1056"/>
      <c r="BT122" s="1056"/>
      <c r="BU122" s="1056"/>
      <c r="BV122" s="1056">
        <v>8753786</v>
      </c>
      <c r="BW122" s="1056"/>
      <c r="BX122" s="1056"/>
      <c r="BY122" s="1056"/>
      <c r="BZ122" s="1056"/>
      <c r="CA122" s="1056">
        <v>8723974</v>
      </c>
      <c r="CB122" s="1056"/>
      <c r="CC122" s="1056"/>
      <c r="CD122" s="1056"/>
      <c r="CE122" s="1056"/>
      <c r="CF122" s="1076">
        <v>153.80000000000001</v>
      </c>
      <c r="CG122" s="1077"/>
      <c r="CH122" s="1077"/>
      <c r="CI122" s="1077"/>
      <c r="CJ122" s="1077"/>
      <c r="CK122" s="1068"/>
      <c r="CL122" s="1069"/>
      <c r="CM122" s="1069"/>
      <c r="CN122" s="1069"/>
      <c r="CO122" s="1070"/>
      <c r="CP122" s="1078" t="s">
        <v>483</v>
      </c>
      <c r="CQ122" s="1079"/>
      <c r="CR122" s="1079"/>
      <c r="CS122" s="1079"/>
      <c r="CT122" s="1079"/>
      <c r="CU122" s="1079"/>
      <c r="CV122" s="1079"/>
      <c r="CW122" s="1079"/>
      <c r="CX122" s="1079"/>
      <c r="CY122" s="1079"/>
      <c r="CZ122" s="1079"/>
      <c r="DA122" s="1079"/>
      <c r="DB122" s="1079"/>
      <c r="DC122" s="1079"/>
      <c r="DD122" s="1079"/>
      <c r="DE122" s="1079"/>
      <c r="DF122" s="1080"/>
      <c r="DG122" s="977">
        <v>21807</v>
      </c>
      <c r="DH122" s="978"/>
      <c r="DI122" s="978"/>
      <c r="DJ122" s="978"/>
      <c r="DK122" s="978"/>
      <c r="DL122" s="978">
        <v>10590</v>
      </c>
      <c r="DM122" s="978"/>
      <c r="DN122" s="978"/>
      <c r="DO122" s="978"/>
      <c r="DP122" s="978"/>
      <c r="DQ122" s="978">
        <v>10218</v>
      </c>
      <c r="DR122" s="978"/>
      <c r="DS122" s="978"/>
      <c r="DT122" s="978"/>
      <c r="DU122" s="978"/>
      <c r="DV122" s="979">
        <v>0.2</v>
      </c>
      <c r="DW122" s="979"/>
      <c r="DX122" s="979"/>
      <c r="DY122" s="979"/>
      <c r="DZ122" s="980"/>
    </row>
    <row r="123" spans="1:130" s="248" customFormat="1" ht="26.25" customHeight="1">
      <c r="A123" s="1117"/>
      <c r="B123" s="1004"/>
      <c r="C123" s="974" t="s">
        <v>467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484</v>
      </c>
      <c r="AB123" s="1017"/>
      <c r="AC123" s="1017"/>
      <c r="AD123" s="1017"/>
      <c r="AE123" s="1018"/>
      <c r="AF123" s="1019" t="s">
        <v>450</v>
      </c>
      <c r="AG123" s="1017"/>
      <c r="AH123" s="1017"/>
      <c r="AI123" s="1017"/>
      <c r="AJ123" s="1018"/>
      <c r="AK123" s="1019" t="s">
        <v>485</v>
      </c>
      <c r="AL123" s="1017"/>
      <c r="AM123" s="1017"/>
      <c r="AN123" s="1017"/>
      <c r="AO123" s="1018"/>
      <c r="AP123" s="1020" t="s">
        <v>448</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486</v>
      </c>
      <c r="BP123" s="1064"/>
      <c r="BQ123" s="1123">
        <v>10871063</v>
      </c>
      <c r="BR123" s="1124"/>
      <c r="BS123" s="1124"/>
      <c r="BT123" s="1124"/>
      <c r="BU123" s="1124"/>
      <c r="BV123" s="1124">
        <v>10445237</v>
      </c>
      <c r="BW123" s="1124"/>
      <c r="BX123" s="1124"/>
      <c r="BY123" s="1124"/>
      <c r="BZ123" s="1124"/>
      <c r="CA123" s="1124">
        <v>10790605</v>
      </c>
      <c r="CB123" s="1124"/>
      <c r="CC123" s="1124"/>
      <c r="CD123" s="1124"/>
      <c r="CE123" s="1124"/>
      <c r="CF123" s="1057"/>
      <c r="CG123" s="1058"/>
      <c r="CH123" s="1058"/>
      <c r="CI123" s="1058"/>
      <c r="CJ123" s="1059"/>
      <c r="CK123" s="1068"/>
      <c r="CL123" s="1069"/>
      <c r="CM123" s="1069"/>
      <c r="CN123" s="1069"/>
      <c r="CO123" s="1070"/>
      <c r="CP123" s="1078" t="s">
        <v>487</v>
      </c>
      <c r="CQ123" s="1079"/>
      <c r="CR123" s="1079"/>
      <c r="CS123" s="1079"/>
      <c r="CT123" s="1079"/>
      <c r="CU123" s="1079"/>
      <c r="CV123" s="1079"/>
      <c r="CW123" s="1079"/>
      <c r="CX123" s="1079"/>
      <c r="CY123" s="1079"/>
      <c r="CZ123" s="1079"/>
      <c r="DA123" s="1079"/>
      <c r="DB123" s="1079"/>
      <c r="DC123" s="1079"/>
      <c r="DD123" s="1079"/>
      <c r="DE123" s="1079"/>
      <c r="DF123" s="1080"/>
      <c r="DG123" s="1016" t="s">
        <v>450</v>
      </c>
      <c r="DH123" s="1017"/>
      <c r="DI123" s="1017"/>
      <c r="DJ123" s="1017"/>
      <c r="DK123" s="1018"/>
      <c r="DL123" s="1019" t="s">
        <v>415</v>
      </c>
      <c r="DM123" s="1017"/>
      <c r="DN123" s="1017"/>
      <c r="DO123" s="1017"/>
      <c r="DP123" s="1018"/>
      <c r="DQ123" s="1019" t="s">
        <v>450</v>
      </c>
      <c r="DR123" s="1017"/>
      <c r="DS123" s="1017"/>
      <c r="DT123" s="1017"/>
      <c r="DU123" s="1018"/>
      <c r="DV123" s="1020" t="s">
        <v>450</v>
      </c>
      <c r="DW123" s="1021"/>
      <c r="DX123" s="1021"/>
      <c r="DY123" s="1021"/>
      <c r="DZ123" s="1022"/>
    </row>
    <row r="124" spans="1:130" s="248" customFormat="1" ht="26.25" customHeight="1" thickBot="1">
      <c r="A124" s="1117"/>
      <c r="B124" s="1004"/>
      <c r="C124" s="974" t="s">
        <v>470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450</v>
      </c>
      <c r="AB124" s="1017"/>
      <c r="AC124" s="1017"/>
      <c r="AD124" s="1017"/>
      <c r="AE124" s="1018"/>
      <c r="AF124" s="1019" t="s">
        <v>448</v>
      </c>
      <c r="AG124" s="1017"/>
      <c r="AH124" s="1017"/>
      <c r="AI124" s="1017"/>
      <c r="AJ124" s="1018"/>
      <c r="AK124" s="1019" t="s">
        <v>445</v>
      </c>
      <c r="AL124" s="1017"/>
      <c r="AM124" s="1017"/>
      <c r="AN124" s="1017"/>
      <c r="AO124" s="1018"/>
      <c r="AP124" s="1020" t="s">
        <v>488</v>
      </c>
      <c r="AQ124" s="1021"/>
      <c r="AR124" s="1021"/>
      <c r="AS124" s="1021"/>
      <c r="AT124" s="1022"/>
      <c r="AU124" s="1119" t="s">
        <v>489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58.2</v>
      </c>
      <c r="BR124" s="1086"/>
      <c r="BS124" s="1086"/>
      <c r="BT124" s="1086"/>
      <c r="BU124" s="1086"/>
      <c r="BV124" s="1086">
        <v>71.2</v>
      </c>
      <c r="BW124" s="1086"/>
      <c r="BX124" s="1086"/>
      <c r="BY124" s="1086"/>
      <c r="BZ124" s="1086"/>
      <c r="CA124" s="1086">
        <v>64.900000000000006</v>
      </c>
      <c r="CB124" s="1086"/>
      <c r="CC124" s="1086"/>
      <c r="CD124" s="1086"/>
      <c r="CE124" s="1086"/>
      <c r="CF124" s="1087"/>
      <c r="CG124" s="1088"/>
      <c r="CH124" s="1088"/>
      <c r="CI124" s="1088"/>
      <c r="CJ124" s="1089"/>
      <c r="CK124" s="1071"/>
      <c r="CL124" s="1071"/>
      <c r="CM124" s="1071"/>
      <c r="CN124" s="1071"/>
      <c r="CO124" s="1072"/>
      <c r="CP124" s="1078" t="s">
        <v>490</v>
      </c>
      <c r="CQ124" s="1079"/>
      <c r="CR124" s="1079"/>
      <c r="CS124" s="1079"/>
      <c r="CT124" s="1079"/>
      <c r="CU124" s="1079"/>
      <c r="CV124" s="1079"/>
      <c r="CW124" s="1079"/>
      <c r="CX124" s="1079"/>
      <c r="CY124" s="1079"/>
      <c r="CZ124" s="1079"/>
      <c r="DA124" s="1079"/>
      <c r="DB124" s="1079"/>
      <c r="DC124" s="1079"/>
      <c r="DD124" s="1079"/>
      <c r="DE124" s="1079"/>
      <c r="DF124" s="1080"/>
      <c r="DG124" s="1063" t="s">
        <v>445</v>
      </c>
      <c r="DH124" s="1042"/>
      <c r="DI124" s="1042"/>
      <c r="DJ124" s="1042"/>
      <c r="DK124" s="1043"/>
      <c r="DL124" s="1041" t="s">
        <v>450</v>
      </c>
      <c r="DM124" s="1042"/>
      <c r="DN124" s="1042"/>
      <c r="DO124" s="1042"/>
      <c r="DP124" s="1043"/>
      <c r="DQ124" s="1041" t="s">
        <v>415</v>
      </c>
      <c r="DR124" s="1042"/>
      <c r="DS124" s="1042"/>
      <c r="DT124" s="1042"/>
      <c r="DU124" s="1043"/>
      <c r="DV124" s="1044" t="s">
        <v>448</v>
      </c>
      <c r="DW124" s="1045"/>
      <c r="DX124" s="1045"/>
      <c r="DY124" s="1045"/>
      <c r="DZ124" s="1046"/>
    </row>
    <row r="125" spans="1:130" s="248" customFormat="1" ht="26.25" customHeight="1">
      <c r="A125" s="1117"/>
      <c r="B125" s="1004"/>
      <c r="C125" s="974" t="s">
        <v>472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445</v>
      </c>
      <c r="AB125" s="1017"/>
      <c r="AC125" s="1017"/>
      <c r="AD125" s="1017"/>
      <c r="AE125" s="1018"/>
      <c r="AF125" s="1019" t="s">
        <v>484</v>
      </c>
      <c r="AG125" s="1017"/>
      <c r="AH125" s="1017"/>
      <c r="AI125" s="1017"/>
      <c r="AJ125" s="1018"/>
      <c r="AK125" s="1019" t="s">
        <v>484</v>
      </c>
      <c r="AL125" s="1017"/>
      <c r="AM125" s="1017"/>
      <c r="AN125" s="1017"/>
      <c r="AO125" s="1018"/>
      <c r="AP125" s="1020" t="s">
        <v>415</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491</v>
      </c>
      <c r="CL125" s="1066"/>
      <c r="CM125" s="1066"/>
      <c r="CN125" s="1066"/>
      <c r="CO125" s="1067"/>
      <c r="CP125" s="998" t="s">
        <v>492</v>
      </c>
      <c r="CQ125" s="947"/>
      <c r="CR125" s="947"/>
      <c r="CS125" s="947"/>
      <c r="CT125" s="947"/>
      <c r="CU125" s="947"/>
      <c r="CV125" s="947"/>
      <c r="CW125" s="947"/>
      <c r="CX125" s="947"/>
      <c r="CY125" s="947"/>
      <c r="CZ125" s="947"/>
      <c r="DA125" s="947"/>
      <c r="DB125" s="947"/>
      <c r="DC125" s="947"/>
      <c r="DD125" s="947"/>
      <c r="DE125" s="947"/>
      <c r="DF125" s="948"/>
      <c r="DG125" s="984" t="s">
        <v>445</v>
      </c>
      <c r="DH125" s="985"/>
      <c r="DI125" s="985"/>
      <c r="DJ125" s="985"/>
      <c r="DK125" s="985"/>
      <c r="DL125" s="985" t="s">
        <v>485</v>
      </c>
      <c r="DM125" s="985"/>
      <c r="DN125" s="985"/>
      <c r="DO125" s="985"/>
      <c r="DP125" s="985"/>
      <c r="DQ125" s="985" t="s">
        <v>493</v>
      </c>
      <c r="DR125" s="985"/>
      <c r="DS125" s="985"/>
      <c r="DT125" s="985"/>
      <c r="DU125" s="985"/>
      <c r="DV125" s="986" t="s">
        <v>484</v>
      </c>
      <c r="DW125" s="986"/>
      <c r="DX125" s="986"/>
      <c r="DY125" s="986"/>
      <c r="DZ125" s="987"/>
    </row>
    <row r="126" spans="1:130" s="248" customFormat="1" ht="26.25" customHeight="1" thickBot="1">
      <c r="A126" s="1117"/>
      <c r="B126" s="1004"/>
      <c r="C126" s="974" t="s">
        <v>474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448</v>
      </c>
      <c r="AB126" s="1017"/>
      <c r="AC126" s="1017"/>
      <c r="AD126" s="1017"/>
      <c r="AE126" s="1018"/>
      <c r="AF126" s="1019" t="s">
        <v>445</v>
      </c>
      <c r="AG126" s="1017"/>
      <c r="AH126" s="1017"/>
      <c r="AI126" s="1017"/>
      <c r="AJ126" s="1018"/>
      <c r="AK126" s="1019" t="s">
        <v>445</v>
      </c>
      <c r="AL126" s="1017"/>
      <c r="AM126" s="1017"/>
      <c r="AN126" s="1017"/>
      <c r="AO126" s="1018"/>
      <c r="AP126" s="1020" t="s">
        <v>494</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495</v>
      </c>
      <c r="CQ126" s="1008"/>
      <c r="CR126" s="1008"/>
      <c r="CS126" s="1008"/>
      <c r="CT126" s="1008"/>
      <c r="CU126" s="1008"/>
      <c r="CV126" s="1008"/>
      <c r="CW126" s="1008"/>
      <c r="CX126" s="1008"/>
      <c r="CY126" s="1008"/>
      <c r="CZ126" s="1008"/>
      <c r="DA126" s="1008"/>
      <c r="DB126" s="1008"/>
      <c r="DC126" s="1008"/>
      <c r="DD126" s="1008"/>
      <c r="DE126" s="1008"/>
      <c r="DF126" s="1009"/>
      <c r="DG126" s="977">
        <v>499095</v>
      </c>
      <c r="DH126" s="978"/>
      <c r="DI126" s="978"/>
      <c r="DJ126" s="978"/>
      <c r="DK126" s="978"/>
      <c r="DL126" s="978" t="s">
        <v>450</v>
      </c>
      <c r="DM126" s="978"/>
      <c r="DN126" s="978"/>
      <c r="DO126" s="978"/>
      <c r="DP126" s="978"/>
      <c r="DQ126" s="978" t="s">
        <v>484</v>
      </c>
      <c r="DR126" s="978"/>
      <c r="DS126" s="978"/>
      <c r="DT126" s="978"/>
      <c r="DU126" s="978"/>
      <c r="DV126" s="979" t="s">
        <v>448</v>
      </c>
      <c r="DW126" s="979"/>
      <c r="DX126" s="979"/>
      <c r="DY126" s="979"/>
      <c r="DZ126" s="980"/>
    </row>
    <row r="127" spans="1:130" s="248" customFormat="1" ht="26.25" customHeight="1">
      <c r="A127" s="1118"/>
      <c r="B127" s="1006"/>
      <c r="C127" s="1060" t="s">
        <v>496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484</v>
      </c>
      <c r="AB127" s="1017"/>
      <c r="AC127" s="1017"/>
      <c r="AD127" s="1017"/>
      <c r="AE127" s="1018"/>
      <c r="AF127" s="1019" t="s">
        <v>497</v>
      </c>
      <c r="AG127" s="1017"/>
      <c r="AH127" s="1017"/>
      <c r="AI127" s="1017"/>
      <c r="AJ127" s="1018"/>
      <c r="AK127" s="1019" t="s">
        <v>484</v>
      </c>
      <c r="AL127" s="1017"/>
      <c r="AM127" s="1017"/>
      <c r="AN127" s="1017"/>
      <c r="AO127" s="1018"/>
      <c r="AP127" s="1020" t="s">
        <v>415</v>
      </c>
      <c r="AQ127" s="1021"/>
      <c r="AR127" s="1021"/>
      <c r="AS127" s="1021"/>
      <c r="AT127" s="1022"/>
      <c r="AU127" s="284"/>
      <c r="AV127" s="284"/>
      <c r="AW127" s="284"/>
      <c r="AX127" s="1090" t="s">
        <v>498</v>
      </c>
      <c r="AY127" s="1091"/>
      <c r="AZ127" s="1091"/>
      <c r="BA127" s="1091"/>
      <c r="BB127" s="1091"/>
      <c r="BC127" s="1091"/>
      <c r="BD127" s="1091"/>
      <c r="BE127" s="1092"/>
      <c r="BF127" s="1093" t="s">
        <v>499</v>
      </c>
      <c r="BG127" s="1091"/>
      <c r="BH127" s="1091"/>
      <c r="BI127" s="1091"/>
      <c r="BJ127" s="1091"/>
      <c r="BK127" s="1091"/>
      <c r="BL127" s="1092"/>
      <c r="BM127" s="1093" t="s">
        <v>500</v>
      </c>
      <c r="BN127" s="1091"/>
      <c r="BO127" s="1091"/>
      <c r="BP127" s="1091"/>
      <c r="BQ127" s="1091"/>
      <c r="BR127" s="1091"/>
      <c r="BS127" s="1092"/>
      <c r="BT127" s="1093" t="s">
        <v>501</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502</v>
      </c>
      <c r="CQ127" s="1008"/>
      <c r="CR127" s="1008"/>
      <c r="CS127" s="1008"/>
      <c r="CT127" s="1008"/>
      <c r="CU127" s="1008"/>
      <c r="CV127" s="1008"/>
      <c r="CW127" s="1008"/>
      <c r="CX127" s="1008"/>
      <c r="CY127" s="1008"/>
      <c r="CZ127" s="1008"/>
      <c r="DA127" s="1008"/>
      <c r="DB127" s="1008"/>
      <c r="DC127" s="1008"/>
      <c r="DD127" s="1008"/>
      <c r="DE127" s="1008"/>
      <c r="DF127" s="1009"/>
      <c r="DG127" s="977" t="s">
        <v>503</v>
      </c>
      <c r="DH127" s="978"/>
      <c r="DI127" s="978"/>
      <c r="DJ127" s="978"/>
      <c r="DK127" s="978"/>
      <c r="DL127" s="978" t="s">
        <v>225</v>
      </c>
      <c r="DM127" s="978"/>
      <c r="DN127" s="978"/>
      <c r="DO127" s="978"/>
      <c r="DP127" s="978"/>
      <c r="DQ127" s="978" t="s">
        <v>497</v>
      </c>
      <c r="DR127" s="978"/>
      <c r="DS127" s="978"/>
      <c r="DT127" s="978"/>
      <c r="DU127" s="978"/>
      <c r="DV127" s="979" t="s">
        <v>484</v>
      </c>
      <c r="DW127" s="979"/>
      <c r="DX127" s="979"/>
      <c r="DY127" s="979"/>
      <c r="DZ127" s="980"/>
    </row>
    <row r="128" spans="1:130" s="248" customFormat="1" ht="26.25" customHeight="1" thickBot="1">
      <c r="A128" s="1101" t="s">
        <v>504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505</v>
      </c>
      <c r="X128" s="1103"/>
      <c r="Y128" s="1103"/>
      <c r="Z128" s="1104"/>
      <c r="AA128" s="1105" t="s">
        <v>225</v>
      </c>
      <c r="AB128" s="1106"/>
      <c r="AC128" s="1106"/>
      <c r="AD128" s="1106"/>
      <c r="AE128" s="1107"/>
      <c r="AF128" s="1108" t="s">
        <v>484</v>
      </c>
      <c r="AG128" s="1106"/>
      <c r="AH128" s="1106"/>
      <c r="AI128" s="1106"/>
      <c r="AJ128" s="1107"/>
      <c r="AK128" s="1108" t="s">
        <v>450</v>
      </c>
      <c r="AL128" s="1106"/>
      <c r="AM128" s="1106"/>
      <c r="AN128" s="1106"/>
      <c r="AO128" s="1107"/>
      <c r="AP128" s="1109"/>
      <c r="AQ128" s="1110"/>
      <c r="AR128" s="1110"/>
      <c r="AS128" s="1110"/>
      <c r="AT128" s="1111"/>
      <c r="AU128" s="284"/>
      <c r="AV128" s="284"/>
      <c r="AW128" s="284"/>
      <c r="AX128" s="946" t="s">
        <v>506</v>
      </c>
      <c r="AY128" s="947"/>
      <c r="AZ128" s="947"/>
      <c r="BA128" s="947"/>
      <c r="BB128" s="947"/>
      <c r="BC128" s="947"/>
      <c r="BD128" s="947"/>
      <c r="BE128" s="948"/>
      <c r="BF128" s="1112" t="s">
        <v>445</v>
      </c>
      <c r="BG128" s="1113"/>
      <c r="BH128" s="1113"/>
      <c r="BI128" s="1113"/>
      <c r="BJ128" s="1113"/>
      <c r="BK128" s="1113"/>
      <c r="BL128" s="1114"/>
      <c r="BM128" s="1112">
        <v>14.3</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507</v>
      </c>
      <c r="CQ128" s="1095"/>
      <c r="CR128" s="1095"/>
      <c r="CS128" s="1095"/>
      <c r="CT128" s="1095"/>
      <c r="CU128" s="1095"/>
      <c r="CV128" s="1095"/>
      <c r="CW128" s="1095"/>
      <c r="CX128" s="1095"/>
      <c r="CY128" s="1095"/>
      <c r="CZ128" s="1095"/>
      <c r="DA128" s="1095"/>
      <c r="DB128" s="1095"/>
      <c r="DC128" s="1095"/>
      <c r="DD128" s="1095"/>
      <c r="DE128" s="1095"/>
      <c r="DF128" s="1096"/>
      <c r="DG128" s="1097" t="s">
        <v>225</v>
      </c>
      <c r="DH128" s="1098"/>
      <c r="DI128" s="1098"/>
      <c r="DJ128" s="1098"/>
      <c r="DK128" s="1098"/>
      <c r="DL128" s="1098" t="s">
        <v>450</v>
      </c>
      <c r="DM128" s="1098"/>
      <c r="DN128" s="1098"/>
      <c r="DO128" s="1098"/>
      <c r="DP128" s="1098"/>
      <c r="DQ128" s="1098" t="s">
        <v>445</v>
      </c>
      <c r="DR128" s="1098"/>
      <c r="DS128" s="1098"/>
      <c r="DT128" s="1098"/>
      <c r="DU128" s="1098"/>
      <c r="DV128" s="1099" t="s">
        <v>450</v>
      </c>
      <c r="DW128" s="1099"/>
      <c r="DX128" s="1099"/>
      <c r="DY128" s="1099"/>
      <c r="DZ128" s="1100"/>
    </row>
    <row r="129" spans="1:131" s="248" customFormat="1" ht="26.25" customHeight="1">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508</v>
      </c>
      <c r="X129" s="1132"/>
      <c r="Y129" s="1132"/>
      <c r="Z129" s="1133"/>
      <c r="AA129" s="1016">
        <v>6058684</v>
      </c>
      <c r="AB129" s="1017"/>
      <c r="AC129" s="1017"/>
      <c r="AD129" s="1017"/>
      <c r="AE129" s="1018"/>
      <c r="AF129" s="1019">
        <v>5973648</v>
      </c>
      <c r="AG129" s="1017"/>
      <c r="AH129" s="1017"/>
      <c r="AI129" s="1017"/>
      <c r="AJ129" s="1018"/>
      <c r="AK129" s="1019">
        <v>6325056</v>
      </c>
      <c r="AL129" s="1017"/>
      <c r="AM129" s="1017"/>
      <c r="AN129" s="1017"/>
      <c r="AO129" s="1018"/>
      <c r="AP129" s="1134"/>
      <c r="AQ129" s="1135"/>
      <c r="AR129" s="1135"/>
      <c r="AS129" s="1135"/>
      <c r="AT129" s="1136"/>
      <c r="AU129" s="286"/>
      <c r="AV129" s="286"/>
      <c r="AW129" s="286"/>
      <c r="AX129" s="1125" t="s">
        <v>509</v>
      </c>
      <c r="AY129" s="1008"/>
      <c r="AZ129" s="1008"/>
      <c r="BA129" s="1008"/>
      <c r="BB129" s="1008"/>
      <c r="BC129" s="1008"/>
      <c r="BD129" s="1008"/>
      <c r="BE129" s="1009"/>
      <c r="BF129" s="1126" t="s">
        <v>488</v>
      </c>
      <c r="BG129" s="1127"/>
      <c r="BH129" s="1127"/>
      <c r="BI129" s="1127"/>
      <c r="BJ129" s="1127"/>
      <c r="BK129" s="1127"/>
      <c r="BL129" s="1128"/>
      <c r="BM129" s="1126">
        <v>19.3</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510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511</v>
      </c>
      <c r="X130" s="1132"/>
      <c r="Y130" s="1132"/>
      <c r="Z130" s="1133"/>
      <c r="AA130" s="1016">
        <v>659203</v>
      </c>
      <c r="AB130" s="1017"/>
      <c r="AC130" s="1017"/>
      <c r="AD130" s="1017"/>
      <c r="AE130" s="1018"/>
      <c r="AF130" s="1019">
        <v>652935</v>
      </c>
      <c r="AG130" s="1017"/>
      <c r="AH130" s="1017"/>
      <c r="AI130" s="1017"/>
      <c r="AJ130" s="1018"/>
      <c r="AK130" s="1019">
        <v>653313</v>
      </c>
      <c r="AL130" s="1017"/>
      <c r="AM130" s="1017"/>
      <c r="AN130" s="1017"/>
      <c r="AO130" s="1018"/>
      <c r="AP130" s="1134"/>
      <c r="AQ130" s="1135"/>
      <c r="AR130" s="1135"/>
      <c r="AS130" s="1135"/>
      <c r="AT130" s="1136"/>
      <c r="AU130" s="286"/>
      <c r="AV130" s="286"/>
      <c r="AW130" s="286"/>
      <c r="AX130" s="1125" t="s">
        <v>512</v>
      </c>
      <c r="AY130" s="1008"/>
      <c r="AZ130" s="1008"/>
      <c r="BA130" s="1008"/>
      <c r="BB130" s="1008"/>
      <c r="BC130" s="1008"/>
      <c r="BD130" s="1008"/>
      <c r="BE130" s="1009"/>
      <c r="BF130" s="1162">
        <v>2.4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513</v>
      </c>
      <c r="X131" s="1170"/>
      <c r="Y131" s="1170"/>
      <c r="Z131" s="1171"/>
      <c r="AA131" s="1063">
        <v>5399481</v>
      </c>
      <c r="AB131" s="1042"/>
      <c r="AC131" s="1042"/>
      <c r="AD131" s="1042"/>
      <c r="AE131" s="1043"/>
      <c r="AF131" s="1041">
        <v>5320713</v>
      </c>
      <c r="AG131" s="1042"/>
      <c r="AH131" s="1042"/>
      <c r="AI131" s="1042"/>
      <c r="AJ131" s="1043"/>
      <c r="AK131" s="1041">
        <v>5671743</v>
      </c>
      <c r="AL131" s="1042"/>
      <c r="AM131" s="1042"/>
      <c r="AN131" s="1042"/>
      <c r="AO131" s="1043"/>
      <c r="AP131" s="1172"/>
      <c r="AQ131" s="1173"/>
      <c r="AR131" s="1173"/>
      <c r="AS131" s="1173"/>
      <c r="AT131" s="1174"/>
      <c r="AU131" s="286"/>
      <c r="AV131" s="286"/>
      <c r="AW131" s="286"/>
      <c r="AX131" s="1144" t="s">
        <v>514</v>
      </c>
      <c r="AY131" s="1095"/>
      <c r="AZ131" s="1095"/>
      <c r="BA131" s="1095"/>
      <c r="BB131" s="1095"/>
      <c r="BC131" s="1095"/>
      <c r="BD131" s="1095"/>
      <c r="BE131" s="1096"/>
      <c r="BF131" s="1145">
        <v>64.900000000000006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515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516</v>
      </c>
      <c r="W132" s="1155"/>
      <c r="X132" s="1155"/>
      <c r="Y132" s="1155"/>
      <c r="Z132" s="1156"/>
      <c r="AA132" s="1157">
        <v>2.338113608</v>
      </c>
      <c r="AB132" s="1158"/>
      <c r="AC132" s="1158"/>
      <c r="AD132" s="1158"/>
      <c r="AE132" s="1159"/>
      <c r="AF132" s="1160">
        <v>2.2668766389999999</v>
      </c>
      <c r="AG132" s="1158"/>
      <c r="AH132" s="1158"/>
      <c r="AI132" s="1158"/>
      <c r="AJ132" s="1159"/>
      <c r="AK132" s="1160">
        <v>2.7047593660000002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517</v>
      </c>
      <c r="W133" s="1138"/>
      <c r="X133" s="1138"/>
      <c r="Y133" s="1138"/>
      <c r="Z133" s="1139"/>
      <c r="AA133" s="1140">
        <v>2.2999999999999998</v>
      </c>
      <c r="AB133" s="1141"/>
      <c r="AC133" s="1141"/>
      <c r="AD133" s="1141"/>
      <c r="AE133" s="1142"/>
      <c r="AF133" s="1140">
        <v>2.2000000000000002</v>
      </c>
      <c r="AG133" s="1141"/>
      <c r="AH133" s="1141"/>
      <c r="AI133" s="1141"/>
      <c r="AJ133" s="1142"/>
      <c r="AK133" s="1140">
        <v>2.4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f3Uhj01HNQ26P6nXv14JWoqEMKnVEP6SnvQyfUUaDegA6nBdY5Wsh7vwZISExxlTmQrDOzP3Ff2VNlwjURB8g==" saltValue="MdXHSvenS2mRVI1UJLmI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55" zoomScaleNormal="85" zoomScaleSheetLayoutView="5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518</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1yzzF3v6MszDZJl7/kfOahGdXBCkKxo4mTQKlZe8Zw1/w71/2Xd8fLQ8dgZ1fYg0a2g1AI6o+6Dhi+nQ0cH+kQ==" saltValue="kE0RpGnCtTa+xCr0Oy/B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6uGrqLzir8oymgyWkJDkAknVhjyr/6cwjaqCEh/5+iNKoIiQnx0D4UsaalNdxSpyA7gRU2+K2lMI2UCTI/cYA==" saltValue="9rZqrTaabt5QnK2Sq+Wb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521</v>
      </c>
      <c r="AP7" s="305"/>
      <c r="AQ7" s="306" t="s">
        <v>522</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523</v>
      </c>
      <c r="AQ8" s="312" t="s">
        <v>524</v>
      </c>
      <c r="AR8" s="313" t="s">
        <v>525</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526</v>
      </c>
      <c r="AL9" s="1178"/>
      <c r="AM9" s="1178"/>
      <c r="AN9" s="1179"/>
      <c r="AO9" s="314">
        <v>1898289</v>
      </c>
      <c r="AP9" s="314">
        <v>70560</v>
      </c>
      <c r="AQ9" s="315">
        <v>71124</v>
      </c>
      <c r="AR9" s="316">
        <v>-0.8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527</v>
      </c>
      <c r="AL10" s="1178"/>
      <c r="AM10" s="1178"/>
      <c r="AN10" s="1179"/>
      <c r="AO10" s="317">
        <v>309515</v>
      </c>
      <c r="AP10" s="317">
        <v>11505</v>
      </c>
      <c r="AQ10" s="318">
        <v>8282</v>
      </c>
      <c r="AR10" s="319">
        <v>38.9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528</v>
      </c>
      <c r="AL11" s="1178"/>
      <c r="AM11" s="1178"/>
      <c r="AN11" s="1179"/>
      <c r="AO11" s="317" t="s">
        <v>529</v>
      </c>
      <c r="AP11" s="317" t="s">
        <v>529</v>
      </c>
      <c r="AQ11" s="318">
        <v>547</v>
      </c>
      <c r="AR11" s="319" t="s">
        <v>529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530</v>
      </c>
      <c r="AL12" s="1178"/>
      <c r="AM12" s="1178"/>
      <c r="AN12" s="1179"/>
      <c r="AO12" s="317" t="s">
        <v>529</v>
      </c>
      <c r="AP12" s="317" t="s">
        <v>529</v>
      </c>
      <c r="AQ12" s="318">
        <v>5</v>
      </c>
      <c r="AR12" s="319" t="s">
        <v>529</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531</v>
      </c>
      <c r="AL13" s="1178"/>
      <c r="AM13" s="1178"/>
      <c r="AN13" s="1179"/>
      <c r="AO13" s="317">
        <v>45012</v>
      </c>
      <c r="AP13" s="317">
        <v>1673</v>
      </c>
      <c r="AQ13" s="318">
        <v>2930</v>
      </c>
      <c r="AR13" s="319">
        <v>-42.9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532</v>
      </c>
      <c r="AL14" s="1178"/>
      <c r="AM14" s="1178"/>
      <c r="AN14" s="1179"/>
      <c r="AO14" s="317">
        <v>32024</v>
      </c>
      <c r="AP14" s="317">
        <v>1190</v>
      </c>
      <c r="AQ14" s="318">
        <v>1382</v>
      </c>
      <c r="AR14" s="319">
        <v>-13.9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533</v>
      </c>
      <c r="AL15" s="1184"/>
      <c r="AM15" s="1184"/>
      <c r="AN15" s="1185"/>
      <c r="AO15" s="317">
        <v>-98700</v>
      </c>
      <c r="AP15" s="317">
        <v>-3669</v>
      </c>
      <c r="AQ15" s="318">
        <v>-4924</v>
      </c>
      <c r="AR15" s="319">
        <v>-25.5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2186140</v>
      </c>
      <c r="AP16" s="317">
        <v>81260</v>
      </c>
      <c r="AQ16" s="318">
        <v>79347</v>
      </c>
      <c r="AR16" s="319">
        <v>2.4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538</v>
      </c>
      <c r="AL21" s="1187"/>
      <c r="AM21" s="1187"/>
      <c r="AN21" s="1188"/>
      <c r="AO21" s="330">
        <v>7.17</v>
      </c>
      <c r="AP21" s="331">
        <v>7.49</v>
      </c>
      <c r="AQ21" s="332">
        <v>-0.32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539</v>
      </c>
      <c r="AL22" s="1187"/>
      <c r="AM22" s="1187"/>
      <c r="AN22" s="1188"/>
      <c r="AO22" s="335">
        <v>97</v>
      </c>
      <c r="AP22" s="336">
        <v>97.5</v>
      </c>
      <c r="AQ22" s="337">
        <v>-0.5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521</v>
      </c>
      <c r="AP30" s="305"/>
      <c r="AQ30" s="306" t="s">
        <v>522</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523</v>
      </c>
      <c r="AQ31" s="312" t="s">
        <v>524</v>
      </c>
      <c r="AR31" s="313" t="s">
        <v>525</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543</v>
      </c>
      <c r="AL32" s="1181"/>
      <c r="AM32" s="1181"/>
      <c r="AN32" s="1182"/>
      <c r="AO32" s="345">
        <v>394721</v>
      </c>
      <c r="AP32" s="345">
        <v>14672</v>
      </c>
      <c r="AQ32" s="346">
        <v>30764</v>
      </c>
      <c r="AR32" s="347">
        <v>-52.3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544</v>
      </c>
      <c r="AL33" s="1181"/>
      <c r="AM33" s="1181"/>
      <c r="AN33" s="1182"/>
      <c r="AO33" s="345" t="s">
        <v>529</v>
      </c>
      <c r="AP33" s="345" t="s">
        <v>529</v>
      </c>
      <c r="AQ33" s="346" t="s">
        <v>529</v>
      </c>
      <c r="AR33" s="347" t="s">
        <v>529</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545</v>
      </c>
      <c r="AL34" s="1181"/>
      <c r="AM34" s="1181"/>
      <c r="AN34" s="1182"/>
      <c r="AO34" s="345" t="s">
        <v>529</v>
      </c>
      <c r="AP34" s="345" t="s">
        <v>529</v>
      </c>
      <c r="AQ34" s="346" t="s">
        <v>529</v>
      </c>
      <c r="AR34" s="347" t="s">
        <v>529</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546</v>
      </c>
      <c r="AL35" s="1181"/>
      <c r="AM35" s="1181"/>
      <c r="AN35" s="1182"/>
      <c r="AO35" s="345">
        <v>387009</v>
      </c>
      <c r="AP35" s="345">
        <v>14385</v>
      </c>
      <c r="AQ35" s="346">
        <v>12161</v>
      </c>
      <c r="AR35" s="347">
        <v>18.3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547</v>
      </c>
      <c r="AL36" s="1181"/>
      <c r="AM36" s="1181"/>
      <c r="AN36" s="1182"/>
      <c r="AO36" s="345">
        <v>24990</v>
      </c>
      <c r="AP36" s="345">
        <v>929</v>
      </c>
      <c r="AQ36" s="346">
        <v>1793</v>
      </c>
      <c r="AR36" s="347">
        <v>-48.2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548</v>
      </c>
      <c r="AL37" s="1181"/>
      <c r="AM37" s="1181"/>
      <c r="AN37" s="1182"/>
      <c r="AO37" s="345" t="s">
        <v>529</v>
      </c>
      <c r="AP37" s="345" t="s">
        <v>529</v>
      </c>
      <c r="AQ37" s="346">
        <v>575</v>
      </c>
      <c r="AR37" s="347" t="s">
        <v>529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549</v>
      </c>
      <c r="AL38" s="1190"/>
      <c r="AM38" s="1190"/>
      <c r="AN38" s="1191"/>
      <c r="AO38" s="348" t="s">
        <v>529</v>
      </c>
      <c r="AP38" s="348" t="s">
        <v>529</v>
      </c>
      <c r="AQ38" s="349">
        <v>1</v>
      </c>
      <c r="AR38" s="337" t="s">
        <v>529</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550</v>
      </c>
      <c r="AL39" s="1190"/>
      <c r="AM39" s="1190"/>
      <c r="AN39" s="1191"/>
      <c r="AO39" s="345" t="s">
        <v>529</v>
      </c>
      <c r="AP39" s="345" t="s">
        <v>529</v>
      </c>
      <c r="AQ39" s="346">
        <v>-2883</v>
      </c>
      <c r="AR39" s="347" t="s">
        <v>529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551</v>
      </c>
      <c r="AL40" s="1181"/>
      <c r="AM40" s="1181"/>
      <c r="AN40" s="1182"/>
      <c r="AO40" s="345">
        <v>-653313</v>
      </c>
      <c r="AP40" s="345">
        <v>-24284</v>
      </c>
      <c r="AQ40" s="346">
        <v>-29973</v>
      </c>
      <c r="AR40" s="347">
        <v>-19</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153407</v>
      </c>
      <c r="AP41" s="345">
        <v>5702</v>
      </c>
      <c r="AQ41" s="346">
        <v>12437</v>
      </c>
      <c r="AR41" s="347">
        <v>-54.2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521</v>
      </c>
      <c r="AN49" s="1197" t="s">
        <v>555</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556</v>
      </c>
      <c r="AO50" s="362" t="s">
        <v>557</v>
      </c>
      <c r="AP50" s="363" t="s">
        <v>558</v>
      </c>
      <c r="AQ50" s="364" t="s">
        <v>559</v>
      </c>
      <c r="AR50" s="365" t="s">
        <v>560</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1552527</v>
      </c>
      <c r="AN51" s="367">
        <v>55676</v>
      </c>
      <c r="AO51" s="368">
        <v>50.5</v>
      </c>
      <c r="AP51" s="369">
        <v>57122</v>
      </c>
      <c r="AQ51" s="370">
        <v>0.4</v>
      </c>
      <c r="AR51" s="371">
        <v>50.1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1095874</v>
      </c>
      <c r="AN52" s="375">
        <v>39300</v>
      </c>
      <c r="AO52" s="376">
        <v>127.7</v>
      </c>
      <c r="AP52" s="377">
        <v>36191</v>
      </c>
      <c r="AQ52" s="378">
        <v>11.2</v>
      </c>
      <c r="AR52" s="379">
        <v>116.5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1616942</v>
      </c>
      <c r="AN53" s="367">
        <v>58367</v>
      </c>
      <c r="AO53" s="368">
        <v>4.8</v>
      </c>
      <c r="AP53" s="369">
        <v>53655</v>
      </c>
      <c r="AQ53" s="370">
        <v>-6.1</v>
      </c>
      <c r="AR53" s="371">
        <v>10.9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1407822</v>
      </c>
      <c r="AN54" s="375">
        <v>50818</v>
      </c>
      <c r="AO54" s="376">
        <v>29.3</v>
      </c>
      <c r="AP54" s="377">
        <v>32719</v>
      </c>
      <c r="AQ54" s="378">
        <v>-9.6</v>
      </c>
      <c r="AR54" s="379">
        <v>38.9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2199612</v>
      </c>
      <c r="AN55" s="367">
        <v>80082</v>
      </c>
      <c r="AO55" s="368">
        <v>37.200000000000003</v>
      </c>
      <c r="AP55" s="369">
        <v>53869</v>
      </c>
      <c r="AQ55" s="370">
        <v>0.4</v>
      </c>
      <c r="AR55" s="371">
        <v>36.799999999999997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1717099</v>
      </c>
      <c r="AN56" s="375">
        <v>62515</v>
      </c>
      <c r="AO56" s="376">
        <v>23</v>
      </c>
      <c r="AP56" s="377">
        <v>35046</v>
      </c>
      <c r="AQ56" s="378">
        <v>7.1</v>
      </c>
      <c r="AR56" s="379">
        <v>15.9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2459410</v>
      </c>
      <c r="AN57" s="367">
        <v>90653</v>
      </c>
      <c r="AO57" s="368">
        <v>13.2</v>
      </c>
      <c r="AP57" s="369">
        <v>59119</v>
      </c>
      <c r="AQ57" s="370">
        <v>9.6999999999999993</v>
      </c>
      <c r="AR57" s="371">
        <v>3.5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1796667</v>
      </c>
      <c r="AN58" s="375">
        <v>66224</v>
      </c>
      <c r="AO58" s="376">
        <v>5.9</v>
      </c>
      <c r="AP58" s="377">
        <v>29900</v>
      </c>
      <c r="AQ58" s="378">
        <v>-14.7</v>
      </c>
      <c r="AR58" s="379">
        <v>20.6</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1181327</v>
      </c>
      <c r="AN59" s="367">
        <v>43911</v>
      </c>
      <c r="AO59" s="368">
        <v>-51.6</v>
      </c>
      <c r="AP59" s="369">
        <v>53895</v>
      </c>
      <c r="AQ59" s="370">
        <v>-8.8000000000000007</v>
      </c>
      <c r="AR59" s="371">
        <v>-42.8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590457</v>
      </c>
      <c r="AN60" s="375">
        <v>21948</v>
      </c>
      <c r="AO60" s="376">
        <v>-66.900000000000006</v>
      </c>
      <c r="AP60" s="377">
        <v>31224</v>
      </c>
      <c r="AQ60" s="378">
        <v>4.4000000000000004</v>
      </c>
      <c r="AR60" s="379">
        <v>-71.3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1801964</v>
      </c>
      <c r="AN61" s="382">
        <v>65738</v>
      </c>
      <c r="AO61" s="383">
        <v>10.8</v>
      </c>
      <c r="AP61" s="384">
        <v>55532</v>
      </c>
      <c r="AQ61" s="385">
        <v>-0.9</v>
      </c>
      <c r="AR61" s="371">
        <v>11.7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1321584</v>
      </c>
      <c r="AN62" s="375">
        <v>48161</v>
      </c>
      <c r="AO62" s="376">
        <v>23.8</v>
      </c>
      <c r="AP62" s="377">
        <v>33016</v>
      </c>
      <c r="AQ62" s="378">
        <v>-0.3</v>
      </c>
      <c r="AR62" s="379">
        <v>24.1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VvBqP4H1+1CPckxmPxliUh8viBHmNOFY+WTaEKf9//PBrpnzFYiYrVxPYprHJqwpeYg1EmLj+QBv55JFkn2VjA==" saltValue="j+Nn4hNNFucEt11ijCpDZ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569</v>
      </c>
    </row>
    <row r="120" spans="125:125" ht="13.5" hidden="1" customHeight="1"/>
    <row r="121" spans="125:125" ht="13.5" hidden="1" customHeight="1">
      <c r="DU121" s="292"/>
    </row>
  </sheetData>
  <sheetProtection algorithmName="SHA-512" hashValue="SKfp16WtLYJ1ckxWX4fvoM9XT0dpnlrJr+YBlvPRfgM03PIeCFROHQZCYbnqEoRQCjpixqqaS8/N7S+Az3p2ug==" saltValue="mfwOexFuTlA9o3kahklM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55" zoomScaleNormal="5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570</v>
      </c>
    </row>
  </sheetData>
  <sheetProtection algorithmName="SHA-512" hashValue="u94EkvqeytUwOJo3gK9yU6shdQjyGMSMJdv0wzjftYtflkW72dx6OiPZGCp9hrMGRwb8zQhUAPLswQ3zUdrb2w==" saltValue="SumDmAK24PPT4r4Yi2nJ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200" t="s">
        <v>3</v>
      </c>
      <c r="D47" s="1200"/>
      <c r="E47" s="1201"/>
      <c r="F47" s="11">
        <v>15.48</v>
      </c>
      <c r="G47" s="12">
        <v>16.309999999999999</v>
      </c>
      <c r="H47" s="12">
        <v>11.72</v>
      </c>
      <c r="I47" s="12">
        <v>8.9600000000000009</v>
      </c>
      <c r="J47" s="13">
        <v>13.7</v>
      </c>
    </row>
    <row r="48" spans="2:10" ht="57.75" customHeight="1">
      <c r="B48" s="14"/>
      <c r="C48" s="1202" t="s">
        <v>4</v>
      </c>
      <c r="D48" s="1202"/>
      <c r="E48" s="1203"/>
      <c r="F48" s="15">
        <v>7.47</v>
      </c>
      <c r="G48" s="16">
        <v>6.62</v>
      </c>
      <c r="H48" s="16">
        <v>7.72</v>
      </c>
      <c r="I48" s="16">
        <v>9.9</v>
      </c>
      <c r="J48" s="17">
        <v>8.5299999999999994</v>
      </c>
    </row>
    <row r="49" spans="2:10" ht="57.75" customHeight="1" thickBot="1">
      <c r="B49" s="18"/>
      <c r="C49" s="1204" t="s">
        <v>5</v>
      </c>
      <c r="D49" s="1204"/>
      <c r="E49" s="1205"/>
      <c r="F49" s="19" t="s">
        <v>576</v>
      </c>
      <c r="G49" s="20" t="s">
        <v>577</v>
      </c>
      <c r="H49" s="20" t="s">
        <v>578</v>
      </c>
      <c r="I49" s="20" t="s">
        <v>579</v>
      </c>
      <c r="J49" s="21">
        <v>4.42</v>
      </c>
    </row>
    <row r="50" spans="2:10" ht="13.5" customHeight="1"/>
  </sheetData>
  <sheetProtection algorithmName="SHA-512" hashValue="SSWnzEdNhf/tTarnzWIegA+AMCTKyP/f+OjvDhcZncUQ2IYYusInG/I5SGWw/zH5Bgi36uwcXfZa0kHcLqn8FA==" saltValue="5SL1V/MslIyLae/P8zdL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2022-03-10T23:54:10Z</cp:lastPrinted>
  <dcterms:created xsi:type="dcterms:W3CDTF">2022-02-02T05:17:48Z</dcterms:created>
  <dcterms:modified xsi:type="dcterms:W3CDTF">2022-09-29T08:31:09Z</dcterms:modified>
  <cp:category/>
</cp:coreProperties>
</file>